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usservicesltd-my.sharepoint.com/personal/david_morris_nus_org_uk/Documents/Data and Stats/REF 2014/"/>
    </mc:Choice>
  </mc:AlternateContent>
  <bookViews>
    <workbookView xWindow="0" yWindow="0" windowWidth="20490" windowHeight="7755" tabRatio="797"/>
  </bookViews>
  <sheets>
    <sheet name="1.Intensity REF rankings &amp; NSS " sheetId="4" r:id="rId1"/>
    <sheet name="2.Organised by TRAC (Intensity)" sheetId="5" r:id="rId2"/>
  </sheets>
  <definedNames>
    <definedName name="_xlnm._FilterDatabase" localSheetId="0" hidden="1">'1.Intensity REF rankings &amp; NSS '!$A$1:$O$1</definedName>
    <definedName name="_xlnm._FilterDatabase" localSheetId="1" hidden="1">'2.Organised by TRAC (Intensity)'!$A$1:$R$1</definedName>
  </definedNames>
  <calcPr calcId="152511"/>
</workbook>
</file>

<file path=xl/calcChain.xml><?xml version="1.0" encoding="utf-8"?>
<calcChain xmlns="http://schemas.openxmlformats.org/spreadsheetml/2006/main">
  <c r="AK17" i="4" l="1"/>
  <c r="AK16" i="4"/>
  <c r="J159" i="5" l="1"/>
  <c r="J112" i="5"/>
  <c r="J146" i="5"/>
  <c r="J163" i="5"/>
  <c r="J162" i="5"/>
  <c r="J158" i="5"/>
  <c r="J58" i="5"/>
  <c r="J140" i="5"/>
  <c r="J157" i="5"/>
  <c r="J134" i="5"/>
  <c r="J130" i="5"/>
  <c r="J136" i="5"/>
  <c r="J156" i="5"/>
  <c r="J144" i="5"/>
  <c r="J139" i="5"/>
  <c r="J133" i="5"/>
  <c r="J155" i="5"/>
  <c r="J154" i="5"/>
  <c r="J153" i="5"/>
  <c r="J152" i="5"/>
  <c r="J151" i="5"/>
  <c r="J141" i="5"/>
  <c r="J118" i="5"/>
  <c r="J138" i="5"/>
  <c r="J145" i="5"/>
  <c r="J142" i="5"/>
  <c r="J132" i="5"/>
  <c r="J147" i="5"/>
  <c r="J135" i="5"/>
  <c r="J115" i="5"/>
  <c r="J100" i="5"/>
  <c r="J116" i="5"/>
  <c r="J66" i="5"/>
  <c r="J125" i="5"/>
  <c r="J120" i="5"/>
  <c r="J122" i="5"/>
  <c r="J92" i="5"/>
  <c r="J143" i="5"/>
  <c r="J90" i="5"/>
  <c r="J98" i="5"/>
  <c r="J79" i="5"/>
  <c r="J96" i="5"/>
  <c r="J89" i="5"/>
  <c r="J109" i="5"/>
  <c r="J126" i="5"/>
  <c r="J73" i="5"/>
  <c r="J88" i="5"/>
  <c r="J161" i="5"/>
  <c r="J77" i="5"/>
  <c r="J78" i="5"/>
  <c r="J84" i="5"/>
  <c r="J110" i="5"/>
  <c r="J93" i="5"/>
  <c r="J85" i="5"/>
  <c r="J107" i="5"/>
  <c r="J74" i="5"/>
  <c r="J127" i="5"/>
  <c r="J57" i="5"/>
  <c r="J70" i="5"/>
  <c r="J94" i="5"/>
  <c r="J61" i="5"/>
  <c r="J95" i="5"/>
  <c r="J75" i="5"/>
  <c r="J106" i="5"/>
  <c r="J119" i="5"/>
  <c r="J128" i="5"/>
  <c r="J121" i="5"/>
  <c r="J97" i="5"/>
  <c r="J82" i="5"/>
  <c r="J83" i="5"/>
  <c r="J137" i="5"/>
  <c r="J62" i="5"/>
  <c r="J103" i="5"/>
  <c r="J86" i="5"/>
  <c r="J53" i="5"/>
  <c r="J72" i="5"/>
  <c r="J123" i="5"/>
  <c r="J81" i="5"/>
  <c r="J80" i="5"/>
  <c r="J124" i="5"/>
  <c r="J63" i="5"/>
  <c r="J87" i="5"/>
  <c r="J54" i="5"/>
  <c r="J113" i="5"/>
  <c r="J105" i="5"/>
  <c r="J67" i="5"/>
  <c r="J102" i="5"/>
  <c r="J76" i="5"/>
  <c r="J99" i="5"/>
  <c r="J114" i="5"/>
  <c r="J71" i="5"/>
  <c r="J150" i="5"/>
  <c r="J108" i="5"/>
  <c r="J69" i="5"/>
  <c r="J129" i="5"/>
  <c r="J51" i="5"/>
  <c r="J55" i="5"/>
  <c r="J52" i="5"/>
  <c r="J47" i="5"/>
  <c r="J24" i="5"/>
  <c r="J59" i="5"/>
  <c r="J26" i="5"/>
  <c r="J41" i="5"/>
  <c r="J101" i="5"/>
  <c r="J34" i="5"/>
  <c r="J11" i="5"/>
  <c r="J36" i="5"/>
  <c r="J60" i="5"/>
  <c r="J20" i="5"/>
  <c r="J65" i="5"/>
  <c r="J28" i="5"/>
  <c r="J45" i="5"/>
  <c r="J44" i="5"/>
  <c r="J56" i="5"/>
  <c r="J104" i="5"/>
  <c r="J50" i="5"/>
  <c r="J9" i="5"/>
  <c r="J40" i="5"/>
  <c r="J29" i="5"/>
  <c r="J19" i="5"/>
  <c r="J5" i="5"/>
  <c r="J27" i="5"/>
  <c r="J12" i="5"/>
  <c r="J14" i="5"/>
  <c r="J42" i="5"/>
  <c r="J46" i="5"/>
  <c r="J38" i="5"/>
  <c r="J15" i="5"/>
  <c r="J4" i="5"/>
  <c r="J17" i="5"/>
  <c r="J48" i="5"/>
  <c r="J35" i="5"/>
  <c r="J13" i="5"/>
  <c r="J32" i="5"/>
  <c r="J39" i="5"/>
  <c r="J37" i="5"/>
  <c r="J30" i="5"/>
  <c r="J43" i="5"/>
  <c r="J21" i="5"/>
  <c r="J31" i="5"/>
  <c r="J6" i="5"/>
  <c r="J33" i="5"/>
  <c r="J23" i="5"/>
  <c r="J7" i="5"/>
  <c r="J111" i="5"/>
  <c r="J16" i="5"/>
  <c r="J10" i="5"/>
  <c r="J64" i="5"/>
  <c r="J3" i="5"/>
  <c r="J18" i="5"/>
  <c r="J22" i="5"/>
  <c r="J8" i="5"/>
  <c r="J2" i="5"/>
  <c r="J149" i="5"/>
  <c r="J99" i="4" l="1"/>
  <c r="J32" i="4"/>
  <c r="J61" i="4"/>
  <c r="J90" i="4"/>
  <c r="J82" i="4"/>
  <c r="J89" i="4"/>
  <c r="J74" i="4"/>
  <c r="J12" i="4"/>
  <c r="J123" i="4"/>
  <c r="J155" i="4"/>
  <c r="J154" i="4"/>
  <c r="J104" i="4"/>
  <c r="J78" i="4"/>
  <c r="J11" i="4"/>
  <c r="J38" i="4"/>
  <c r="J5" i="4"/>
  <c r="J153" i="4"/>
  <c r="J116" i="4"/>
  <c r="J44" i="4"/>
  <c r="J43" i="4"/>
  <c r="J45" i="4"/>
  <c r="J71" i="4"/>
  <c r="J18" i="4"/>
  <c r="J152" i="4"/>
  <c r="J42" i="4"/>
  <c r="J41" i="4"/>
  <c r="J56" i="4"/>
  <c r="J108" i="4"/>
  <c r="J151" i="4"/>
  <c r="J16" i="4"/>
  <c r="J150" i="4"/>
  <c r="J10" i="4"/>
  <c r="J113" i="4"/>
  <c r="J126" i="4"/>
  <c r="J48" i="4"/>
  <c r="J110" i="4"/>
  <c r="J33" i="4"/>
  <c r="J70" i="4"/>
  <c r="J149" i="4"/>
  <c r="J31" i="4"/>
  <c r="J148" i="4"/>
  <c r="J147" i="4"/>
  <c r="J146" i="4"/>
  <c r="J145" i="4"/>
  <c r="J144" i="4"/>
  <c r="J143" i="4"/>
  <c r="J52" i="4"/>
  <c r="J106" i="4"/>
  <c r="J21" i="4"/>
  <c r="J142" i="4"/>
  <c r="J141" i="4"/>
  <c r="J9" i="4"/>
  <c r="J36" i="4"/>
  <c r="J98" i="4"/>
  <c r="J80" i="4"/>
  <c r="J59" i="4"/>
  <c r="J65" i="4"/>
  <c r="J7" i="4"/>
  <c r="J62" i="4"/>
  <c r="J97" i="4"/>
  <c r="J28" i="4"/>
  <c r="J140" i="4"/>
  <c r="J77" i="4"/>
  <c r="J103" i="4"/>
  <c r="J76" i="4"/>
  <c r="J27" i="4"/>
  <c r="J68" i="4"/>
  <c r="J87" i="4"/>
  <c r="J26" i="4"/>
  <c r="J8" i="4"/>
  <c r="J14" i="4"/>
  <c r="J66" i="4"/>
  <c r="J139" i="4"/>
  <c r="J117" i="4"/>
  <c r="J138" i="4"/>
  <c r="J137" i="4"/>
  <c r="J136" i="4"/>
  <c r="J81" i="4"/>
  <c r="J63" i="4"/>
  <c r="J47" i="4"/>
  <c r="J67" i="4"/>
  <c r="J39" i="4"/>
  <c r="J120" i="4"/>
  <c r="J105" i="4"/>
  <c r="J35" i="4"/>
  <c r="J29" i="4"/>
  <c r="J109" i="4"/>
  <c r="J20" i="4"/>
  <c r="J54" i="4"/>
  <c r="J17" i="4"/>
  <c r="J135" i="4"/>
  <c r="J2" i="4"/>
  <c r="J4" i="4"/>
  <c r="J58" i="4"/>
  <c r="J69" i="4"/>
  <c r="J134" i="4"/>
  <c r="J102" i="4"/>
  <c r="J53" i="4"/>
  <c r="J133" i="4"/>
  <c r="J132" i="4"/>
  <c r="J100" i="4"/>
  <c r="J25" i="4"/>
  <c r="J118" i="4"/>
  <c r="J111" i="4"/>
  <c r="J131" i="4"/>
  <c r="J86" i="4"/>
  <c r="J15" i="4"/>
  <c r="J85" i="4"/>
  <c r="J19" i="4"/>
  <c r="J22" i="4"/>
  <c r="J107" i="4"/>
  <c r="J13" i="4"/>
  <c r="J96" i="4"/>
  <c r="J92" i="4"/>
  <c r="J37" i="4"/>
  <c r="J24" i="4"/>
  <c r="J49" i="4"/>
  <c r="J114" i="4"/>
  <c r="J73" i="4"/>
  <c r="J125" i="4"/>
  <c r="J130" i="4"/>
  <c r="J64" i="4"/>
  <c r="J119" i="4"/>
  <c r="J129" i="4"/>
  <c r="J55" i="4"/>
  <c r="J91" i="4"/>
  <c r="J94" i="4"/>
  <c r="J93" i="4"/>
  <c r="J122" i="4"/>
  <c r="J50" i="4"/>
  <c r="J101" i="4"/>
  <c r="J3" i="4"/>
  <c r="J124" i="4"/>
  <c r="J40" i="4"/>
  <c r="J6" i="4"/>
  <c r="J95" i="4"/>
  <c r="J84" i="4"/>
  <c r="J72" i="4"/>
  <c r="J112" i="4"/>
  <c r="J121" i="4"/>
  <c r="J115" i="4"/>
  <c r="J23" i="4"/>
  <c r="J30" i="4"/>
  <c r="J83" i="4"/>
  <c r="J79" i="4"/>
  <c r="J34" i="4"/>
  <c r="J51" i="4"/>
  <c r="J60" i="4"/>
  <c r="J128" i="4"/>
  <c r="J127" i="4"/>
  <c r="J88" i="4"/>
  <c r="R4" i="4"/>
  <c r="J46" i="4"/>
  <c r="J75" i="4"/>
  <c r="R3" i="4"/>
  <c r="J57" i="4"/>
</calcChain>
</file>

<file path=xl/sharedStrings.xml><?xml version="1.0" encoding="utf-8"?>
<sst xmlns="http://schemas.openxmlformats.org/spreadsheetml/2006/main" count="671" uniqueCount="194">
  <si>
    <t>Institution name</t>
  </si>
  <si>
    <t>Number of departments submitted</t>
  </si>
  <si>
    <t>FTE research staff submitted</t>
  </si>
  <si>
    <t>4*</t>
  </si>
  <si>
    <t>3*</t>
  </si>
  <si>
    <t>2*</t>
  </si>
  <si>
    <t>1*</t>
  </si>
  <si>
    <t>U</t>
  </si>
  <si>
    <t>Oxford</t>
  </si>
  <si>
    <t>UCL</t>
  </si>
  <si>
    <t>Cambridge</t>
  </si>
  <si>
    <t>Edinburgh</t>
  </si>
  <si>
    <t>Manchester</t>
  </si>
  <si>
    <t>Imperial</t>
  </si>
  <si>
    <t>KCL</t>
  </si>
  <si>
    <t>Nottingham</t>
  </si>
  <si>
    <t>Bristol</t>
  </si>
  <si>
    <t>Leeds</t>
  </si>
  <si>
    <t>Southampton</t>
  </si>
  <si>
    <t>Sheffield</t>
  </si>
  <si>
    <t>Glasgow</t>
  </si>
  <si>
    <t>Warwick</t>
  </si>
  <si>
    <t>Birmingham</t>
  </si>
  <si>
    <t>Newcastle</t>
  </si>
  <si>
    <t>Cardiff</t>
  </si>
  <si>
    <t>Durham</t>
  </si>
  <si>
    <t>Queen's Belfast</t>
  </si>
  <si>
    <t>Queen Mary, London</t>
  </si>
  <si>
    <t>Exeter</t>
  </si>
  <si>
    <t>Liverpool</t>
  </si>
  <si>
    <t>LSE</t>
  </si>
  <si>
    <t>York</t>
  </si>
  <si>
    <t>Lancaster</t>
  </si>
  <si>
    <t>Loughborough</t>
  </si>
  <si>
    <t>Leicester</t>
  </si>
  <si>
    <t>Reading</t>
  </si>
  <si>
    <t>St Andrews</t>
  </si>
  <si>
    <t>Strathclyde</t>
  </si>
  <si>
    <t>Aberdeen</t>
  </si>
  <si>
    <t>Kent</t>
  </si>
  <si>
    <t>Bath</t>
  </si>
  <si>
    <t>Sussex</t>
  </si>
  <si>
    <t>East Anglia</t>
  </si>
  <si>
    <t>Surrey</t>
  </si>
  <si>
    <t>Dundee</t>
  </si>
  <si>
    <t>Ulster</t>
  </si>
  <si>
    <t>Royal Holloway, London</t>
  </si>
  <si>
    <t>Swansea</t>
  </si>
  <si>
    <t>Brunel</t>
  </si>
  <si>
    <t>London Sch Hygiene &amp; TM</t>
  </si>
  <si>
    <t>Heriot-Watt</t>
  </si>
  <si>
    <t>Essex</t>
  </si>
  <si>
    <t>City</t>
  </si>
  <si>
    <t>Open</t>
  </si>
  <si>
    <t>Birkbeck</t>
  </si>
  <si>
    <t>Stirling</t>
  </si>
  <si>
    <t>Aberystwyth</t>
  </si>
  <si>
    <t>Plymouth</t>
  </si>
  <si>
    <t>Hull</t>
  </si>
  <si>
    <t>Northumbria</t>
  </si>
  <si>
    <t>Keele</t>
  </si>
  <si>
    <t>Cranfield</t>
  </si>
  <si>
    <t>Bangor</t>
  </si>
  <si>
    <t>Manchester Met</t>
  </si>
  <si>
    <t>Goldsmiths'</t>
  </si>
  <si>
    <t>Uni of the West of England</t>
  </si>
  <si>
    <t>Aston</t>
  </si>
  <si>
    <t>Portsmouth</t>
  </si>
  <si>
    <t>SOAS</t>
  </si>
  <si>
    <t xml:space="preserve">Liverpool John Moores </t>
  </si>
  <si>
    <t>Brighton</t>
  </si>
  <si>
    <t>Oxford Brookes</t>
  </si>
  <si>
    <t>Sheffield Hallam</t>
  </si>
  <si>
    <t>Middlesex</t>
  </si>
  <si>
    <t>Westminster</t>
  </si>
  <si>
    <t>Nottingham Trent</t>
  </si>
  <si>
    <t>Huddersfield</t>
  </si>
  <si>
    <t>Inst of Cancer Research</t>
  </si>
  <si>
    <t>De Montfort</t>
  </si>
  <si>
    <t>London Business Sch</t>
  </si>
  <si>
    <t>Salford</t>
  </si>
  <si>
    <t>Central Lancashire</t>
  </si>
  <si>
    <t>Roehampton</t>
  </si>
  <si>
    <t>Arts, London</t>
  </si>
  <si>
    <t>Royal Vet College</t>
  </si>
  <si>
    <t>Hertfordshire</t>
  </si>
  <si>
    <t>Bradford</t>
  </si>
  <si>
    <t>Bournemouth</t>
  </si>
  <si>
    <t>Lincoln</t>
  </si>
  <si>
    <t>Coventry</t>
  </si>
  <si>
    <t>Glasgow Caledonian</t>
  </si>
  <si>
    <t>Kingston</t>
  </si>
  <si>
    <t>East London</t>
  </si>
  <si>
    <t>Bedfordshire</t>
  </si>
  <si>
    <t>Greenwich</t>
  </si>
  <si>
    <t>Birmingham City</t>
  </si>
  <si>
    <t>Leeds Beckett</t>
  </si>
  <si>
    <t>Anglia Ruskin</t>
  </si>
  <si>
    <t>Wolverhampton</t>
  </si>
  <si>
    <t>SRUC</t>
  </si>
  <si>
    <t>Royal Coll of Art</t>
  </si>
  <si>
    <t>South Wales</t>
  </si>
  <si>
    <t>Canterbury Christ Church</t>
  </si>
  <si>
    <t>Edge Hill</t>
  </si>
  <si>
    <t>Edinburgh Napier</t>
  </si>
  <si>
    <t>St.George's, London</t>
  </si>
  <si>
    <t>London South Bank</t>
  </si>
  <si>
    <t>Uni of the West of Scotland</t>
  </si>
  <si>
    <t>Courtauld Inst of Art</t>
  </si>
  <si>
    <t>Teesside</t>
  </si>
  <si>
    <t>Sunderland</t>
  </si>
  <si>
    <t>Uni of the Highlands and Islands</t>
  </si>
  <si>
    <t>Robert Gordon</t>
  </si>
  <si>
    <t>Bath Spa</t>
  </si>
  <si>
    <t>Chester</t>
  </si>
  <si>
    <t>London Met</t>
  </si>
  <si>
    <t>Liverpool Hope</t>
  </si>
  <si>
    <t>Glasgow Sch of Art</t>
  </si>
  <si>
    <t>Liverpool Sch Tropical Medicine</t>
  </si>
  <si>
    <t>Cardiff Met</t>
  </si>
  <si>
    <t>Worcester</t>
  </si>
  <si>
    <t>Derby</t>
  </si>
  <si>
    <t>Winchester</t>
  </si>
  <si>
    <t>Staffordshire</t>
  </si>
  <si>
    <t>Chichester</t>
  </si>
  <si>
    <t>Queen Margaret, Edinburgh</t>
  </si>
  <si>
    <t>Northampton</t>
  </si>
  <si>
    <t>Gloucestershire</t>
  </si>
  <si>
    <t>R Cent Sch of Speech &amp; Drama</t>
  </si>
  <si>
    <t>York St John</t>
  </si>
  <si>
    <t>Abertay Dundee</t>
  </si>
  <si>
    <t>Inst of Zoology</t>
  </si>
  <si>
    <t>Wales, Trinity St David</t>
  </si>
  <si>
    <t>St Mary's, Twickenham</t>
  </si>
  <si>
    <t>Falmouth</t>
  </si>
  <si>
    <t>Bolton</t>
  </si>
  <si>
    <t>Creative Arts</t>
  </si>
  <si>
    <t>Royal Coll Music</t>
  </si>
  <si>
    <t>Royal Conserv Scotland</t>
  </si>
  <si>
    <t>Heythrop College</t>
  </si>
  <si>
    <t>R Northern Coll of Music</t>
  </si>
  <si>
    <t>Guildhall Sch of Music &amp; Drama</t>
  </si>
  <si>
    <t>Wales</t>
  </si>
  <si>
    <t>Royal Acad of Music</t>
  </si>
  <si>
    <t>Glyndŵr</t>
  </si>
  <si>
    <t>Harper Adams</t>
  </si>
  <si>
    <t>Uni of West London</t>
  </si>
  <si>
    <t>Bucks New</t>
  </si>
  <si>
    <t>Trinity Laban</t>
  </si>
  <si>
    <t>Cumbria</t>
  </si>
  <si>
    <t>Newman</t>
  </si>
  <si>
    <t>Soton Solent</t>
  </si>
  <si>
    <t>Leeds Trinity</t>
  </si>
  <si>
    <t>Norwich Uni of the Arts</t>
  </si>
  <si>
    <t>Arts Bournemouth</t>
  </si>
  <si>
    <t>Stranmillis Uni Coll</t>
  </si>
  <si>
    <t>Bishop Grosseteste</t>
  </si>
  <si>
    <t>Rose Bruford</t>
  </si>
  <si>
    <t>Writtle</t>
  </si>
  <si>
    <t>Royal Agricultural</t>
  </si>
  <si>
    <t>London Institute in Paris</t>
  </si>
  <si>
    <t>St Mary's Uni Coll</t>
  </si>
  <si>
    <t>4* and 3*</t>
  </si>
  <si>
    <t>4* and 3* Rank</t>
  </si>
  <si>
    <t>NSS 2014 GUG Method</t>
  </si>
  <si>
    <t>NSS GUG Rank</t>
  </si>
  <si>
    <t>TRAC</t>
  </si>
  <si>
    <t>C</t>
  </si>
  <si>
    <t>E</t>
  </si>
  <si>
    <t>G</t>
  </si>
  <si>
    <t>B</t>
  </si>
  <si>
    <t>D</t>
  </si>
  <si>
    <t>F</t>
  </si>
  <si>
    <t>A</t>
  </si>
  <si>
    <t>?</t>
  </si>
  <si>
    <t>NSS GUG Rank in TRAC</t>
  </si>
  <si>
    <t>REF/NSS Correl Co-ef</t>
  </si>
  <si>
    <t>REF/NSS Rank Correl Co-ef</t>
  </si>
  <si>
    <t>GPA Intensity Weighted</t>
  </si>
  <si>
    <t>Intensity Rank</t>
  </si>
  <si>
    <t>REF Intensity Rank in TRAC</t>
  </si>
  <si>
    <t>+ R &amp; E</t>
  </si>
  <si>
    <t>+ R, -E</t>
  </si>
  <si>
    <t>+E, -R</t>
  </si>
  <si>
    <t xml:space="preserve">Open </t>
  </si>
  <si>
    <t>Southbank</t>
  </si>
  <si>
    <t>Highlands and Islands</t>
  </si>
  <si>
    <t>UEA</t>
  </si>
  <si>
    <t>Goldsmiths</t>
  </si>
  <si>
    <t>Nott Trent</t>
  </si>
  <si>
    <t xml:space="preserve">Teeside </t>
  </si>
  <si>
    <t>-</t>
  </si>
  <si>
    <t>REF Median</t>
  </si>
  <si>
    <t>NSS 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</si>
</sst>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Border="1"/>
    <xf numFmtId="164" fontId="5" fillId="0" borderId="0" xfId="1" applyNumberFormat="1" applyFont="1" applyBorder="1"/>
    <xf numFmtId="165" fontId="5" fillId="0" borderId="0" xfId="0" applyNumberFormat="1" applyFont="1" applyBorder="1"/>
    <xf numFmtId="1" fontId="5" fillId="0" borderId="0" xfId="0" applyNumberFormat="1" applyFont="1" applyBorder="1"/>
    <xf numFmtId="0" fontId="5" fillId="0" borderId="0" xfId="0" applyFont="1" applyFill="1" applyBorder="1"/>
    <xf numFmtId="0" fontId="5" fillId="2" borderId="0" xfId="0" applyFont="1" applyFill="1" applyBorder="1"/>
    <xf numFmtId="0" fontId="4" fillId="0" borderId="0" xfId="0" applyFont="1" applyBorder="1"/>
    <xf numFmtId="164" fontId="5" fillId="0" borderId="0" xfId="1" applyNumberFormat="1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4" fillId="0" borderId="0" xfId="0" quotePrefix="1" applyFont="1" applyFill="1" applyBorder="1" applyAlignment="1">
      <alignment horizontal="center" vertical="center"/>
    </xf>
    <xf numFmtId="164" fontId="5" fillId="2" borderId="0" xfId="1" applyNumberFormat="1" applyFont="1" applyFill="1" applyBorder="1"/>
    <xf numFmtId="165" fontId="5" fillId="2" borderId="0" xfId="0" applyNumberFormat="1" applyFont="1" applyFill="1" applyBorder="1"/>
    <xf numFmtId="1" fontId="5" fillId="2" borderId="0" xfId="0" applyNumberFormat="1" applyFont="1" applyFill="1" applyBorder="1"/>
    <xf numFmtId="0" fontId="5" fillId="0" borderId="0" xfId="0" quotePrefix="1" applyFont="1" applyFill="1" applyBorder="1"/>
    <xf numFmtId="0" fontId="5" fillId="0" borderId="0" xfId="0" quotePrefix="1" applyFont="1" applyBorder="1"/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Figure 1 - REF 2014 and NSS 2014 scores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6592432098615518E-2"/>
          <c:y val="6.1299825610577993E-2"/>
          <c:w val="0.96267209172288615"/>
          <c:h val="0.91219623907371206"/>
        </c:manualLayout>
      </c:layout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6EE273C-F38D-45C1-B2AC-6AE600C4A6F6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C9D28322-D0C8-4655-B9BF-854AFC15D70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286042DD-6FA6-4CD6-9222-FE220510141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BA6B1262-C461-4DC0-A348-80880A3C4C7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CB9BE73A-0D33-471F-B9CA-372683E0EF6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0840D9E4-8EC7-47D8-8727-D218B4F2D2F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91D53BB2-E4CB-4122-AB5A-554DF1ED8CF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B8D85664-7B02-4615-8885-BB0DC1ACBAC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5ED9AB28-58E9-4770-B2B1-40428DE52FF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561190C5-24E0-4FA4-935E-915CAB832DB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2B43C9A9-8DAE-4CF0-BE2E-0C494A926F2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03FC30AE-8655-4C10-A91B-4EA78629178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F8C070C1-25F4-46A7-903B-BF4947AF003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957B2019-3D3A-4E7C-8162-C0DEEA90FDD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AD2F8AFD-A8A8-4982-A432-C2D626B5C70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B2D82F84-A879-4317-92C0-F1BA41A2BF9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0A074FA2-010B-426E-931A-511463685B1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fld id="{F5254A31-5379-412D-BAB1-6E78686A939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9"/>
              <c:layout/>
              <c:tx>
                <c:rich>
                  <a:bodyPr/>
                  <a:lstStyle/>
                  <a:p>
                    <a:fld id="{E53DC364-4F2F-4CDB-836A-07996017CBA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0"/>
              <c:layout/>
              <c:tx>
                <c:rich>
                  <a:bodyPr/>
                  <a:lstStyle/>
                  <a:p>
                    <a:fld id="{CE87B689-4E94-461B-9EAD-4E34981B9A9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1"/>
              <c:layout/>
              <c:tx>
                <c:rich>
                  <a:bodyPr/>
                  <a:lstStyle/>
                  <a:p>
                    <a:fld id="{4D2B2E93-EBE3-4814-8FD6-A3A5A7366C5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2"/>
              <c:layout/>
              <c:tx>
                <c:rich>
                  <a:bodyPr/>
                  <a:lstStyle/>
                  <a:p>
                    <a:fld id="{63EA3251-440D-47F0-880A-9CBB6D981A5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3"/>
              <c:layout/>
              <c:tx>
                <c:rich>
                  <a:bodyPr/>
                  <a:lstStyle/>
                  <a:p>
                    <a:fld id="{CF0803C7-9194-4290-869E-45574B24C88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4"/>
              <c:layout/>
              <c:tx>
                <c:rich>
                  <a:bodyPr/>
                  <a:lstStyle/>
                  <a:p>
                    <a:fld id="{67EFC580-3140-4117-A903-D145F7EA19E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5"/>
              <c:layout/>
              <c:tx>
                <c:rich>
                  <a:bodyPr/>
                  <a:lstStyle/>
                  <a:p>
                    <a:fld id="{0A33E8EF-445E-4E99-81EA-F3B7E735B10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6"/>
              <c:layout/>
              <c:tx>
                <c:rich>
                  <a:bodyPr/>
                  <a:lstStyle/>
                  <a:p>
                    <a:fld id="{38AA6800-DA1D-4177-B8B8-BC521575839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7"/>
              <c:layout/>
              <c:tx>
                <c:rich>
                  <a:bodyPr/>
                  <a:lstStyle/>
                  <a:p>
                    <a:fld id="{D35CC75C-AD6C-4B3F-B4CC-790462D0B29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8"/>
              <c:layout/>
              <c:tx>
                <c:rich>
                  <a:bodyPr/>
                  <a:lstStyle/>
                  <a:p>
                    <a:fld id="{EC7C469C-C518-4EB3-BC21-AF4769D30CA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9"/>
              <c:layout/>
              <c:tx>
                <c:rich>
                  <a:bodyPr/>
                  <a:lstStyle/>
                  <a:p>
                    <a:fld id="{3B4306E1-9EBD-4B6D-983A-CD571C677E8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0"/>
              <c:layout/>
              <c:tx>
                <c:rich>
                  <a:bodyPr/>
                  <a:lstStyle/>
                  <a:p>
                    <a:fld id="{5027F99B-8462-4B73-AA91-02626AC2AA5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1"/>
              <c:layout/>
              <c:tx>
                <c:rich>
                  <a:bodyPr/>
                  <a:lstStyle/>
                  <a:p>
                    <a:fld id="{F039160B-28D7-41E4-A3C0-CF76181532D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2"/>
              <c:layout/>
              <c:tx>
                <c:rich>
                  <a:bodyPr/>
                  <a:lstStyle/>
                  <a:p>
                    <a:fld id="{DF46CE78-0102-4770-8039-25F35B34C15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3"/>
              <c:layout/>
              <c:tx>
                <c:rich>
                  <a:bodyPr/>
                  <a:lstStyle/>
                  <a:p>
                    <a:fld id="{95618652-2D35-413D-9CCB-D984791E631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4"/>
              <c:layout/>
              <c:tx>
                <c:rich>
                  <a:bodyPr/>
                  <a:lstStyle/>
                  <a:p>
                    <a:fld id="{F1312A61-8465-41CA-83DC-FAAABC73536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5"/>
              <c:layout/>
              <c:tx>
                <c:rich>
                  <a:bodyPr/>
                  <a:lstStyle/>
                  <a:p>
                    <a:fld id="{60E306CC-F887-4404-B804-7C7B061320F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6"/>
              <c:layout/>
              <c:tx>
                <c:rich>
                  <a:bodyPr/>
                  <a:lstStyle/>
                  <a:p>
                    <a:fld id="{A5E59385-9F7F-4555-AC7F-F04A083ED47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7"/>
              <c:layout/>
              <c:tx>
                <c:rich>
                  <a:bodyPr/>
                  <a:lstStyle/>
                  <a:p>
                    <a:fld id="{4DFC65FB-311C-4B10-A51F-4A003A8FD81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8"/>
              <c:layout/>
              <c:tx>
                <c:rich>
                  <a:bodyPr/>
                  <a:lstStyle/>
                  <a:p>
                    <a:fld id="{E4866963-8BF4-4BD8-BB32-ED97ABB8045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9"/>
              <c:layout/>
              <c:tx>
                <c:rich>
                  <a:bodyPr/>
                  <a:lstStyle/>
                  <a:p>
                    <a:fld id="{13DC5529-B75E-44B6-B4E4-4F9E7A47F13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0"/>
              <c:layout/>
              <c:tx>
                <c:rich>
                  <a:bodyPr/>
                  <a:lstStyle/>
                  <a:p>
                    <a:fld id="{E38D9790-ADBB-49F4-A347-C1EBE7D06E5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1"/>
              <c:layout/>
              <c:tx>
                <c:rich>
                  <a:bodyPr/>
                  <a:lstStyle/>
                  <a:p>
                    <a:fld id="{BA81F2D0-97B2-4E98-B589-3E8EA6BC767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2"/>
              <c:layout/>
              <c:tx>
                <c:rich>
                  <a:bodyPr/>
                  <a:lstStyle/>
                  <a:p>
                    <a:fld id="{18360454-3B28-4FAB-90B6-60C460B4925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3"/>
              <c:layout/>
              <c:tx>
                <c:rich>
                  <a:bodyPr/>
                  <a:lstStyle/>
                  <a:p>
                    <a:fld id="{D114B2A4-684D-455B-9B76-A7A97DA41CE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4"/>
              <c:layout/>
              <c:tx>
                <c:rich>
                  <a:bodyPr/>
                  <a:lstStyle/>
                  <a:p>
                    <a:fld id="{EFC4EC14-D0D7-450A-9C54-1F739CB7720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5"/>
              <c:layout/>
              <c:tx>
                <c:rich>
                  <a:bodyPr/>
                  <a:lstStyle/>
                  <a:p>
                    <a:fld id="{4D67D40E-DF13-4714-ABAD-5AAB8AD605E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6"/>
              <c:layout/>
              <c:tx>
                <c:rich>
                  <a:bodyPr/>
                  <a:lstStyle/>
                  <a:p>
                    <a:fld id="{B441B4B5-AF14-4D20-9AEF-B6CE16B5DD4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7"/>
              <c:layout/>
              <c:tx>
                <c:rich>
                  <a:bodyPr/>
                  <a:lstStyle/>
                  <a:p>
                    <a:fld id="{B214B884-69AD-4DA0-82A1-B9260D4AB9A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8"/>
              <c:layout/>
              <c:tx>
                <c:rich>
                  <a:bodyPr/>
                  <a:lstStyle/>
                  <a:p>
                    <a:fld id="{9A912C41-ABB0-4B82-A3F9-6B7470A6244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9"/>
              <c:layout/>
              <c:tx>
                <c:rich>
                  <a:bodyPr/>
                  <a:lstStyle/>
                  <a:p>
                    <a:fld id="{31067D04-BB4D-4C27-80D5-E78BA675AF3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0"/>
              <c:layout/>
              <c:tx>
                <c:rich>
                  <a:bodyPr/>
                  <a:lstStyle/>
                  <a:p>
                    <a:fld id="{F1530D85-C7D8-4094-8E04-EE4DFC9F03F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1"/>
              <c:layout/>
              <c:tx>
                <c:rich>
                  <a:bodyPr/>
                  <a:lstStyle/>
                  <a:p>
                    <a:fld id="{586AB102-2926-4991-B911-D3AA48630DE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2"/>
              <c:layout/>
              <c:tx>
                <c:rich>
                  <a:bodyPr/>
                  <a:lstStyle/>
                  <a:p>
                    <a:fld id="{D9AB834E-076A-47B5-B1AF-B2387F73176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3"/>
              <c:layout/>
              <c:tx>
                <c:rich>
                  <a:bodyPr/>
                  <a:lstStyle/>
                  <a:p>
                    <a:fld id="{5E6E156C-0EFD-4120-976B-B70F913A626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4"/>
              <c:layout/>
              <c:tx>
                <c:rich>
                  <a:bodyPr/>
                  <a:lstStyle/>
                  <a:p>
                    <a:fld id="{3EAA6CDC-9EE9-42E7-AAA9-449F037C343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5"/>
              <c:layout/>
              <c:tx>
                <c:rich>
                  <a:bodyPr/>
                  <a:lstStyle/>
                  <a:p>
                    <a:fld id="{A229C50D-D3BB-41E3-BA8E-FB08CACED86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6"/>
              <c:layout/>
              <c:tx>
                <c:rich>
                  <a:bodyPr/>
                  <a:lstStyle/>
                  <a:p>
                    <a:fld id="{BFD5E753-EE85-4004-A1D3-A93A54059B2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7"/>
              <c:layout/>
              <c:tx>
                <c:rich>
                  <a:bodyPr/>
                  <a:lstStyle/>
                  <a:p>
                    <a:fld id="{CF851867-C6CE-423F-980D-EE6AE9A8037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8"/>
              <c:layout/>
              <c:tx>
                <c:rich>
                  <a:bodyPr/>
                  <a:lstStyle/>
                  <a:p>
                    <a:fld id="{02F483C2-F7FE-4D87-9B91-643A387F7F1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9"/>
              <c:layout/>
              <c:tx>
                <c:rich>
                  <a:bodyPr/>
                  <a:lstStyle/>
                  <a:p>
                    <a:fld id="{60ECDB18-B39D-4F5A-A52C-0C1873CC88D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0"/>
              <c:layout/>
              <c:tx>
                <c:rich>
                  <a:bodyPr/>
                  <a:lstStyle/>
                  <a:p>
                    <a:fld id="{5A93E571-846B-4A83-AED1-0277744C1ED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1"/>
              <c:layout/>
              <c:tx>
                <c:rich>
                  <a:bodyPr/>
                  <a:lstStyle/>
                  <a:p>
                    <a:fld id="{0F0B51B7-BB4A-461A-A64B-D4C71985E45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3"/>
              <c:layout/>
              <c:tx>
                <c:rich>
                  <a:bodyPr/>
                  <a:lstStyle/>
                  <a:p>
                    <a:fld id="{BAEC047B-A8E0-4F96-BBE5-909297A1CC3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4"/>
              <c:layout/>
              <c:tx>
                <c:rich>
                  <a:bodyPr/>
                  <a:lstStyle/>
                  <a:p>
                    <a:fld id="{09427E85-4A62-4282-B698-B01264F1F3F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5"/>
              <c:layout/>
              <c:tx>
                <c:rich>
                  <a:bodyPr/>
                  <a:lstStyle/>
                  <a:p>
                    <a:fld id="{F6AF7204-C6DB-4568-9DAD-C25CD6DCBA9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6"/>
              <c:layout/>
              <c:tx>
                <c:rich>
                  <a:bodyPr/>
                  <a:lstStyle/>
                  <a:p>
                    <a:fld id="{AFA5E716-B5FF-4409-9188-F81EF045A64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7"/>
              <c:layout/>
              <c:tx>
                <c:rich>
                  <a:bodyPr/>
                  <a:lstStyle/>
                  <a:p>
                    <a:fld id="{E6102920-11AD-4984-89DC-5E4559C9C8D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8"/>
              <c:layout/>
              <c:tx>
                <c:rich>
                  <a:bodyPr/>
                  <a:lstStyle/>
                  <a:p>
                    <a:fld id="{866217AD-A392-42BC-BDA8-820ACA41227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9"/>
              <c:layout/>
              <c:tx>
                <c:rich>
                  <a:bodyPr/>
                  <a:lstStyle/>
                  <a:p>
                    <a:fld id="{E37A38B5-1FF0-499F-A8E3-BBC85F43824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0"/>
              <c:layout/>
              <c:tx>
                <c:rich>
                  <a:bodyPr/>
                  <a:lstStyle/>
                  <a:p>
                    <a:fld id="{1E0AA22C-B1A7-468D-9C57-94F52B6F61D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1"/>
              <c:layout/>
              <c:tx>
                <c:rich>
                  <a:bodyPr/>
                  <a:lstStyle/>
                  <a:p>
                    <a:fld id="{38274CFE-D691-45CA-B14A-E763ACBE60B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2"/>
              <c:layout/>
              <c:tx>
                <c:rich>
                  <a:bodyPr/>
                  <a:lstStyle/>
                  <a:p>
                    <a:fld id="{87A4DA42-8FE2-469B-A06A-0806285615E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3"/>
              <c:layout/>
              <c:tx>
                <c:rich>
                  <a:bodyPr/>
                  <a:lstStyle/>
                  <a:p>
                    <a:fld id="{4A21D171-45D0-48E9-82CE-C241ADCBC84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4"/>
              <c:layout/>
              <c:tx>
                <c:rich>
                  <a:bodyPr/>
                  <a:lstStyle/>
                  <a:p>
                    <a:fld id="{352931B8-7D7D-4219-9980-D530E50D3CA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5"/>
              <c:layout/>
              <c:tx>
                <c:rich>
                  <a:bodyPr/>
                  <a:lstStyle/>
                  <a:p>
                    <a:fld id="{55F6BE22-26ED-438A-BF9A-01169453199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6"/>
              <c:layout/>
              <c:tx>
                <c:rich>
                  <a:bodyPr/>
                  <a:lstStyle/>
                  <a:p>
                    <a:fld id="{0F60A933-9A00-43C1-8C66-3374CA8F117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7"/>
              <c:layout/>
              <c:tx>
                <c:rich>
                  <a:bodyPr/>
                  <a:lstStyle/>
                  <a:p>
                    <a:fld id="{61AEF385-6F1B-479E-90DB-E4D29DC6FF7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8"/>
              <c:layout/>
              <c:tx>
                <c:rich>
                  <a:bodyPr/>
                  <a:lstStyle/>
                  <a:p>
                    <a:fld id="{625CD81A-2EBA-4C33-AC6B-8187FBD87B3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9"/>
              <c:layout/>
              <c:tx>
                <c:rich>
                  <a:bodyPr/>
                  <a:lstStyle/>
                  <a:p>
                    <a:fld id="{2CD31FCC-3FEA-4883-8C3D-1F1CD84DA38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0"/>
              <c:layout/>
              <c:tx>
                <c:rich>
                  <a:bodyPr/>
                  <a:lstStyle/>
                  <a:p>
                    <a:fld id="{8A214536-E5C1-476B-AA1C-FBD77B1E544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1"/>
              <c:layout/>
              <c:tx>
                <c:rich>
                  <a:bodyPr/>
                  <a:lstStyle/>
                  <a:p>
                    <a:fld id="{DF67D019-7D94-4B99-AB39-DC3E5303D82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2"/>
              <c:layout/>
              <c:tx>
                <c:rich>
                  <a:bodyPr/>
                  <a:lstStyle/>
                  <a:p>
                    <a:fld id="{AA69CF09-F7AA-4D28-9027-7CDFC5E6EA1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3"/>
              <c:layout/>
              <c:tx>
                <c:rich>
                  <a:bodyPr/>
                  <a:lstStyle/>
                  <a:p>
                    <a:fld id="{1FF0B539-304A-4166-A878-01522FA6866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4"/>
              <c:layout/>
              <c:tx>
                <c:rich>
                  <a:bodyPr/>
                  <a:lstStyle/>
                  <a:p>
                    <a:fld id="{364F803B-A2C7-484F-8041-D2A7B8F102D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5"/>
              <c:layout/>
              <c:tx>
                <c:rich>
                  <a:bodyPr/>
                  <a:lstStyle/>
                  <a:p>
                    <a:fld id="{491F4340-32C1-41A2-B778-26CEDC8E5C8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6"/>
              <c:layout/>
              <c:tx>
                <c:rich>
                  <a:bodyPr/>
                  <a:lstStyle/>
                  <a:p>
                    <a:fld id="{16989BFD-7119-4447-AF3F-CA7151781C5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7"/>
              <c:layout/>
              <c:tx>
                <c:rich>
                  <a:bodyPr/>
                  <a:lstStyle/>
                  <a:p>
                    <a:fld id="{7E63FB52-3E32-4E49-BBDC-55338C6D67E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8"/>
              <c:layout/>
              <c:tx>
                <c:rich>
                  <a:bodyPr/>
                  <a:lstStyle/>
                  <a:p>
                    <a:fld id="{34FA9B38-1D98-4547-8924-67C31A07ED8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9"/>
              <c:layout/>
              <c:tx>
                <c:rich>
                  <a:bodyPr/>
                  <a:lstStyle/>
                  <a:p>
                    <a:fld id="{D9BF7749-1828-4B4D-BF2A-C218421BE33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0"/>
              <c:layout/>
              <c:tx>
                <c:rich>
                  <a:bodyPr/>
                  <a:lstStyle/>
                  <a:p>
                    <a:fld id="{FD93C36B-01B5-41D6-B8C4-62E979176A2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1"/>
              <c:layout/>
              <c:tx>
                <c:rich>
                  <a:bodyPr/>
                  <a:lstStyle/>
                  <a:p>
                    <a:fld id="{DC7DBEDF-ACB4-444D-9CEB-5471DEF3016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2"/>
              <c:layout/>
              <c:tx>
                <c:rich>
                  <a:bodyPr/>
                  <a:lstStyle/>
                  <a:p>
                    <a:fld id="{ED351B69-FC77-47D2-B46E-B6C6826D14C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3"/>
              <c:layout/>
              <c:tx>
                <c:rich>
                  <a:bodyPr/>
                  <a:lstStyle/>
                  <a:p>
                    <a:fld id="{E08F29D4-7B1D-4F7B-A790-F4A3777D243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4"/>
              <c:layout/>
              <c:tx>
                <c:rich>
                  <a:bodyPr/>
                  <a:lstStyle/>
                  <a:p>
                    <a:fld id="{BFDE8872-D045-4E30-B0B3-61C5642D5B5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5"/>
              <c:layout/>
              <c:tx>
                <c:rich>
                  <a:bodyPr/>
                  <a:lstStyle/>
                  <a:p>
                    <a:fld id="{1A834976-CCE6-4B1F-8ED8-01B4BF9D52A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6"/>
              <c:layout/>
              <c:tx>
                <c:rich>
                  <a:bodyPr/>
                  <a:lstStyle/>
                  <a:p>
                    <a:fld id="{24FB3D38-FC94-43C4-8E01-E37F7DB507D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7"/>
              <c:layout/>
              <c:tx>
                <c:rich>
                  <a:bodyPr/>
                  <a:lstStyle/>
                  <a:p>
                    <a:fld id="{5C6F84F0-1C2C-40B1-BDE3-83C57766001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8"/>
              <c:layout/>
              <c:tx>
                <c:rich>
                  <a:bodyPr/>
                  <a:lstStyle/>
                  <a:p>
                    <a:fld id="{DB19D836-F990-4AC2-8BCF-34DE1203C95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9"/>
              <c:layout/>
              <c:tx>
                <c:rich>
                  <a:bodyPr/>
                  <a:lstStyle/>
                  <a:p>
                    <a:fld id="{A206C3D5-B4DB-450F-B054-BC3F21FF73C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0"/>
              <c:layout/>
              <c:tx>
                <c:rich>
                  <a:bodyPr/>
                  <a:lstStyle/>
                  <a:p>
                    <a:fld id="{3AEFB0C8-EACF-4D74-97BC-A0305FA4831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1"/>
              <c:layout/>
              <c:tx>
                <c:rich>
                  <a:bodyPr/>
                  <a:lstStyle/>
                  <a:p>
                    <a:fld id="{13EA2A9C-4EA6-4F48-AA60-A7F5F17FEAD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2"/>
              <c:layout/>
              <c:tx>
                <c:rich>
                  <a:bodyPr/>
                  <a:lstStyle/>
                  <a:p>
                    <a:fld id="{EFDDC9A1-3316-4156-AC49-53717D6E2D3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3"/>
              <c:layout/>
              <c:tx>
                <c:rich>
                  <a:bodyPr/>
                  <a:lstStyle/>
                  <a:p>
                    <a:fld id="{E479D351-1E51-4B6D-A70D-EFB58CAA742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4"/>
              <c:layout/>
              <c:tx>
                <c:rich>
                  <a:bodyPr/>
                  <a:lstStyle/>
                  <a:p>
                    <a:fld id="{F4B3FA1B-E63F-4E5E-96CA-CB42C4BF705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5"/>
              <c:layout/>
              <c:tx>
                <c:rich>
                  <a:bodyPr/>
                  <a:lstStyle/>
                  <a:p>
                    <a:fld id="{429C9F6C-4ACD-4C53-BA19-4BCA8B0D9D8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6"/>
              <c:layout/>
              <c:tx>
                <c:rich>
                  <a:bodyPr/>
                  <a:lstStyle/>
                  <a:p>
                    <a:fld id="{687FC946-329B-4792-85D6-FD55E7F09C1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7"/>
              <c:layout/>
              <c:tx>
                <c:rich>
                  <a:bodyPr/>
                  <a:lstStyle/>
                  <a:p>
                    <a:fld id="{5FA709FE-B13E-4725-BB34-9EED8399ABB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8"/>
              <c:layout/>
              <c:tx>
                <c:rich>
                  <a:bodyPr/>
                  <a:lstStyle/>
                  <a:p>
                    <a:fld id="{B9B447C5-0F38-4F84-9263-C00A5DBF7B9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9"/>
              <c:layout/>
              <c:tx>
                <c:rich>
                  <a:bodyPr/>
                  <a:lstStyle/>
                  <a:p>
                    <a:fld id="{F4633816-1BCD-45F6-92DF-679B26A730C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0"/>
              <c:layout/>
              <c:tx>
                <c:rich>
                  <a:bodyPr/>
                  <a:lstStyle/>
                  <a:p>
                    <a:fld id="{AEB2B1B4-8DF5-418E-B9FB-A9B18EE6796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1"/>
              <c:layout/>
              <c:tx>
                <c:rich>
                  <a:bodyPr/>
                  <a:lstStyle/>
                  <a:p>
                    <a:fld id="{38221878-EAA9-41CA-B897-0045E68B0EC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2"/>
              <c:layout/>
              <c:tx>
                <c:rich>
                  <a:bodyPr/>
                  <a:lstStyle/>
                  <a:p>
                    <a:fld id="{2DDEFFFE-D438-4458-A154-8EFC9AA10AF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3"/>
              <c:layout/>
              <c:tx>
                <c:rich>
                  <a:bodyPr/>
                  <a:lstStyle/>
                  <a:p>
                    <a:fld id="{2CE68A3C-882A-4074-85CF-755CF0C588D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4"/>
              <c:layout/>
              <c:tx>
                <c:rich>
                  <a:bodyPr/>
                  <a:lstStyle/>
                  <a:p>
                    <a:fld id="{609FB74C-2A2C-4093-B570-C9E59671284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5"/>
              <c:layout/>
              <c:tx>
                <c:rich>
                  <a:bodyPr/>
                  <a:lstStyle/>
                  <a:p>
                    <a:fld id="{CAC7534D-C3E1-404E-8A29-A94115D037B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6"/>
              <c:layout/>
              <c:tx>
                <c:rich>
                  <a:bodyPr/>
                  <a:lstStyle/>
                  <a:p>
                    <a:fld id="{08B78C3B-4EAA-4275-94C4-708FF7A0E20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7"/>
              <c:layout/>
              <c:tx>
                <c:rich>
                  <a:bodyPr/>
                  <a:lstStyle/>
                  <a:p>
                    <a:fld id="{E9B57934-DA02-4917-9245-6AFD90932DB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8"/>
              <c:layout/>
              <c:tx>
                <c:rich>
                  <a:bodyPr/>
                  <a:lstStyle/>
                  <a:p>
                    <a:fld id="{B8B32E55-10BC-4F83-AB29-5D1759B66E9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9"/>
              <c:layout/>
              <c:tx>
                <c:rich>
                  <a:bodyPr/>
                  <a:lstStyle/>
                  <a:p>
                    <a:fld id="{B4E2CAD6-7B04-4CC3-A079-FF857054DE2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0"/>
              <c:layout/>
              <c:tx>
                <c:rich>
                  <a:bodyPr/>
                  <a:lstStyle/>
                  <a:p>
                    <a:fld id="{EF47D5B6-3D13-4EB4-80CE-856DEB2CFF3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1"/>
              <c:layout/>
              <c:tx>
                <c:rich>
                  <a:bodyPr/>
                  <a:lstStyle/>
                  <a:p>
                    <a:fld id="{5F5F2D0F-EEFA-4AB2-AF3F-1074628C182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2"/>
              <c:layout/>
              <c:tx>
                <c:rich>
                  <a:bodyPr/>
                  <a:lstStyle/>
                  <a:p>
                    <a:fld id="{E1EFC68E-4EBC-442E-9597-D22403FA03D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3"/>
              <c:layout/>
              <c:tx>
                <c:rich>
                  <a:bodyPr/>
                  <a:lstStyle/>
                  <a:p>
                    <a:fld id="{3EA26168-2AB0-4A29-A6B3-3F23C671227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4"/>
              <c:layout/>
              <c:tx>
                <c:rich>
                  <a:bodyPr/>
                  <a:lstStyle/>
                  <a:p>
                    <a:fld id="{47DD0569-D545-4192-ABAF-9B7BD271BE5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0"/>
              </c:ext>
            </c:extLst>
          </c:dLbls>
          <c:xVal>
            <c:numRef>
              <c:f>'1.Intensity REF rankings &amp; NSS '!$L$2:$L$126</c:f>
              <c:numCache>
                <c:formatCode>General</c:formatCode>
                <c:ptCount val="125"/>
                <c:pt idx="0">
                  <c:v>3.25</c:v>
                </c:pt>
                <c:pt idx="1">
                  <c:v>3.17</c:v>
                </c:pt>
                <c:pt idx="2">
                  <c:v>3.09</c:v>
                </c:pt>
                <c:pt idx="3">
                  <c:v>2.94</c:v>
                </c:pt>
                <c:pt idx="4">
                  <c:v>2.9</c:v>
                </c:pt>
                <c:pt idx="5">
                  <c:v>2.9</c:v>
                </c:pt>
                <c:pt idx="6">
                  <c:v>2.84</c:v>
                </c:pt>
                <c:pt idx="7">
                  <c:v>2.83</c:v>
                </c:pt>
                <c:pt idx="8">
                  <c:v>2.83</c:v>
                </c:pt>
                <c:pt idx="9">
                  <c:v>2.76</c:v>
                </c:pt>
                <c:pt idx="10">
                  <c:v>2.69</c:v>
                </c:pt>
                <c:pt idx="11">
                  <c:v>2.65</c:v>
                </c:pt>
                <c:pt idx="12">
                  <c:v>2.61</c:v>
                </c:pt>
                <c:pt idx="13">
                  <c:v>2.6</c:v>
                </c:pt>
                <c:pt idx="14">
                  <c:v>2.58</c:v>
                </c:pt>
                <c:pt idx="15">
                  <c:v>2.57</c:v>
                </c:pt>
                <c:pt idx="16">
                  <c:v>2.56</c:v>
                </c:pt>
                <c:pt idx="17">
                  <c:v>2.52</c:v>
                </c:pt>
                <c:pt idx="18">
                  <c:v>2.52</c:v>
                </c:pt>
                <c:pt idx="19">
                  <c:v>2.52</c:v>
                </c:pt>
                <c:pt idx="20">
                  <c:v>2.4900000000000002</c:v>
                </c:pt>
                <c:pt idx="21">
                  <c:v>2.48</c:v>
                </c:pt>
                <c:pt idx="22">
                  <c:v>2.4700000000000002</c:v>
                </c:pt>
                <c:pt idx="23">
                  <c:v>2.4700000000000002</c:v>
                </c:pt>
                <c:pt idx="24">
                  <c:v>2.46</c:v>
                </c:pt>
                <c:pt idx="25">
                  <c:v>2.46</c:v>
                </c:pt>
                <c:pt idx="26">
                  <c:v>2.44</c:v>
                </c:pt>
                <c:pt idx="27">
                  <c:v>2.4300000000000002</c:v>
                </c:pt>
                <c:pt idx="28">
                  <c:v>2.41</c:v>
                </c:pt>
                <c:pt idx="29">
                  <c:v>2.39</c:v>
                </c:pt>
                <c:pt idx="30">
                  <c:v>2.36</c:v>
                </c:pt>
                <c:pt idx="31">
                  <c:v>2.35</c:v>
                </c:pt>
                <c:pt idx="32">
                  <c:v>2.34</c:v>
                </c:pt>
                <c:pt idx="33">
                  <c:v>2.34</c:v>
                </c:pt>
                <c:pt idx="34">
                  <c:v>2.34</c:v>
                </c:pt>
                <c:pt idx="35">
                  <c:v>2.33</c:v>
                </c:pt>
                <c:pt idx="36">
                  <c:v>2.31</c:v>
                </c:pt>
                <c:pt idx="37">
                  <c:v>2.27</c:v>
                </c:pt>
                <c:pt idx="38">
                  <c:v>2.2599999999999998</c:v>
                </c:pt>
                <c:pt idx="39">
                  <c:v>2.2000000000000002</c:v>
                </c:pt>
                <c:pt idx="40">
                  <c:v>2.19</c:v>
                </c:pt>
                <c:pt idx="41">
                  <c:v>2.19</c:v>
                </c:pt>
                <c:pt idx="42">
                  <c:v>2.19</c:v>
                </c:pt>
                <c:pt idx="43">
                  <c:v>2.1800000000000002</c:v>
                </c:pt>
                <c:pt idx="44">
                  <c:v>2.15</c:v>
                </c:pt>
                <c:pt idx="45">
                  <c:v>2.15</c:v>
                </c:pt>
                <c:pt idx="46">
                  <c:v>2.13</c:v>
                </c:pt>
                <c:pt idx="47">
                  <c:v>2.06</c:v>
                </c:pt>
                <c:pt idx="48">
                  <c:v>2.04</c:v>
                </c:pt>
                <c:pt idx="49">
                  <c:v>1.9</c:v>
                </c:pt>
                <c:pt idx="50">
                  <c:v>1.89</c:v>
                </c:pt>
                <c:pt idx="51">
                  <c:v>1.73</c:v>
                </c:pt>
                <c:pt idx="52">
                  <c:v>1.7</c:v>
                </c:pt>
                <c:pt idx="53">
                  <c:v>1.55</c:v>
                </c:pt>
                <c:pt idx="54">
                  <c:v>1.54</c:v>
                </c:pt>
                <c:pt idx="55">
                  <c:v>1.53</c:v>
                </c:pt>
                <c:pt idx="56">
                  <c:v>1.51</c:v>
                </c:pt>
                <c:pt idx="57">
                  <c:v>1.38</c:v>
                </c:pt>
                <c:pt idx="58">
                  <c:v>1.33</c:v>
                </c:pt>
                <c:pt idx="59">
                  <c:v>1.23</c:v>
                </c:pt>
                <c:pt idx="60">
                  <c:v>1.18</c:v>
                </c:pt>
                <c:pt idx="61">
                  <c:v>1.17</c:v>
                </c:pt>
                <c:pt idx="62">
                  <c:v>1.1399999999999999</c:v>
                </c:pt>
                <c:pt idx="63">
                  <c:v>1.04</c:v>
                </c:pt>
                <c:pt idx="64">
                  <c:v>1.02</c:v>
                </c:pt>
                <c:pt idx="65">
                  <c:v>1</c:v>
                </c:pt>
                <c:pt idx="66">
                  <c:v>0.91</c:v>
                </c:pt>
                <c:pt idx="67">
                  <c:v>0.85</c:v>
                </c:pt>
                <c:pt idx="68">
                  <c:v>0.85</c:v>
                </c:pt>
                <c:pt idx="69">
                  <c:v>0.83</c:v>
                </c:pt>
                <c:pt idx="70">
                  <c:v>0.79</c:v>
                </c:pt>
                <c:pt idx="71">
                  <c:v>0.79</c:v>
                </c:pt>
                <c:pt idx="72">
                  <c:v>0.79</c:v>
                </c:pt>
                <c:pt idx="73">
                  <c:v>0.78</c:v>
                </c:pt>
                <c:pt idx="74">
                  <c:v>0.78</c:v>
                </c:pt>
                <c:pt idx="75">
                  <c:v>0.78</c:v>
                </c:pt>
                <c:pt idx="76">
                  <c:v>0.78</c:v>
                </c:pt>
                <c:pt idx="77">
                  <c:v>0.75</c:v>
                </c:pt>
                <c:pt idx="78">
                  <c:v>0.74</c:v>
                </c:pt>
                <c:pt idx="79">
                  <c:v>0.73</c:v>
                </c:pt>
                <c:pt idx="80">
                  <c:v>0.71</c:v>
                </c:pt>
                <c:pt idx="81">
                  <c:v>0.68</c:v>
                </c:pt>
                <c:pt idx="82">
                  <c:v>0.67</c:v>
                </c:pt>
                <c:pt idx="83">
                  <c:v>0.67</c:v>
                </c:pt>
                <c:pt idx="84">
                  <c:v>0.65</c:v>
                </c:pt>
                <c:pt idx="85">
                  <c:v>0.65</c:v>
                </c:pt>
                <c:pt idx="86">
                  <c:v>0.64</c:v>
                </c:pt>
                <c:pt idx="87">
                  <c:v>0.63</c:v>
                </c:pt>
                <c:pt idx="88">
                  <c:v>0.63</c:v>
                </c:pt>
                <c:pt idx="89">
                  <c:v>0.62</c:v>
                </c:pt>
                <c:pt idx="90">
                  <c:v>0.62</c:v>
                </c:pt>
                <c:pt idx="91">
                  <c:v>0.61</c:v>
                </c:pt>
                <c:pt idx="92">
                  <c:v>0.61</c:v>
                </c:pt>
                <c:pt idx="93">
                  <c:v>0.6</c:v>
                </c:pt>
                <c:pt idx="94">
                  <c:v>0.6</c:v>
                </c:pt>
                <c:pt idx="95">
                  <c:v>0.6</c:v>
                </c:pt>
                <c:pt idx="96">
                  <c:v>0.59</c:v>
                </c:pt>
                <c:pt idx="97">
                  <c:v>0.59</c:v>
                </c:pt>
                <c:pt idx="98">
                  <c:v>0.57999999999999996</c:v>
                </c:pt>
                <c:pt idx="99">
                  <c:v>0.55000000000000004</c:v>
                </c:pt>
                <c:pt idx="100">
                  <c:v>0.55000000000000004</c:v>
                </c:pt>
                <c:pt idx="101">
                  <c:v>0.53</c:v>
                </c:pt>
                <c:pt idx="102">
                  <c:v>0.53</c:v>
                </c:pt>
                <c:pt idx="103">
                  <c:v>0.52</c:v>
                </c:pt>
                <c:pt idx="104">
                  <c:v>0.49</c:v>
                </c:pt>
                <c:pt idx="105">
                  <c:v>0.47</c:v>
                </c:pt>
                <c:pt idx="106">
                  <c:v>0.46</c:v>
                </c:pt>
                <c:pt idx="107">
                  <c:v>0.44</c:v>
                </c:pt>
                <c:pt idx="108">
                  <c:v>0.44</c:v>
                </c:pt>
                <c:pt idx="109">
                  <c:v>0.43</c:v>
                </c:pt>
                <c:pt idx="110">
                  <c:v>0.41</c:v>
                </c:pt>
                <c:pt idx="111">
                  <c:v>0.41</c:v>
                </c:pt>
                <c:pt idx="112">
                  <c:v>0.38</c:v>
                </c:pt>
                <c:pt idx="113">
                  <c:v>0.37</c:v>
                </c:pt>
                <c:pt idx="114">
                  <c:v>0.37</c:v>
                </c:pt>
                <c:pt idx="115">
                  <c:v>0.36</c:v>
                </c:pt>
                <c:pt idx="116">
                  <c:v>0.35</c:v>
                </c:pt>
                <c:pt idx="117">
                  <c:v>0.34</c:v>
                </c:pt>
                <c:pt idx="118">
                  <c:v>0.34</c:v>
                </c:pt>
                <c:pt idx="119">
                  <c:v>0.33</c:v>
                </c:pt>
                <c:pt idx="120">
                  <c:v>0.28000000000000003</c:v>
                </c:pt>
                <c:pt idx="121">
                  <c:v>0.28000000000000003</c:v>
                </c:pt>
                <c:pt idx="122">
                  <c:v>0.19</c:v>
                </c:pt>
                <c:pt idx="123">
                  <c:v>0.18</c:v>
                </c:pt>
                <c:pt idx="124">
                  <c:v>0.11</c:v>
                </c:pt>
              </c:numCache>
            </c:numRef>
          </c:xVal>
          <c:yVal>
            <c:numRef>
              <c:f>'1.Intensity REF rankings &amp; NSS '!$N$2:$N$126</c:f>
              <c:numCache>
                <c:formatCode>General</c:formatCode>
                <c:ptCount val="125"/>
                <c:pt idx="1">
                  <c:v>85.86</c:v>
                </c:pt>
                <c:pt idx="2">
                  <c:v>83.43</c:v>
                </c:pt>
                <c:pt idx="3">
                  <c:v>79</c:v>
                </c:pt>
                <c:pt idx="4">
                  <c:v>80.290000000000006</c:v>
                </c:pt>
                <c:pt idx="5">
                  <c:v>85.57</c:v>
                </c:pt>
                <c:pt idx="6">
                  <c:v>78.290000000000006</c:v>
                </c:pt>
                <c:pt idx="7">
                  <c:v>83.29</c:v>
                </c:pt>
                <c:pt idx="8">
                  <c:v>82.14</c:v>
                </c:pt>
                <c:pt idx="9">
                  <c:v>78.86</c:v>
                </c:pt>
                <c:pt idx="10">
                  <c:v>83.86</c:v>
                </c:pt>
                <c:pt idx="11">
                  <c:v>77.569999999999993</c:v>
                </c:pt>
                <c:pt idx="12">
                  <c:v>85.71</c:v>
                </c:pt>
                <c:pt idx="13">
                  <c:v>83.86</c:v>
                </c:pt>
                <c:pt idx="14">
                  <c:v>86.43</c:v>
                </c:pt>
                <c:pt idx="15">
                  <c:v>79</c:v>
                </c:pt>
                <c:pt idx="16">
                  <c:v>82.29</c:v>
                </c:pt>
                <c:pt idx="17">
                  <c:v>86.43</c:v>
                </c:pt>
                <c:pt idx="18">
                  <c:v>84.14</c:v>
                </c:pt>
                <c:pt idx="19">
                  <c:v>83.71</c:v>
                </c:pt>
                <c:pt idx="20">
                  <c:v>85.71</c:v>
                </c:pt>
                <c:pt idx="21">
                  <c:v>82.86</c:v>
                </c:pt>
                <c:pt idx="22">
                  <c:v>85.43</c:v>
                </c:pt>
                <c:pt idx="23">
                  <c:v>79.290000000000006</c:v>
                </c:pt>
                <c:pt idx="24">
                  <c:v>81.86</c:v>
                </c:pt>
                <c:pt idx="25">
                  <c:v>85.43</c:v>
                </c:pt>
                <c:pt idx="26">
                  <c:v>82.29</c:v>
                </c:pt>
                <c:pt idx="27">
                  <c:v>84.14</c:v>
                </c:pt>
                <c:pt idx="28">
                  <c:v>80.86</c:v>
                </c:pt>
                <c:pt idx="29">
                  <c:v>82.29</c:v>
                </c:pt>
                <c:pt idx="30">
                  <c:v>82.57</c:v>
                </c:pt>
                <c:pt idx="31">
                  <c:v>83</c:v>
                </c:pt>
                <c:pt idx="32">
                  <c:v>87</c:v>
                </c:pt>
                <c:pt idx="33">
                  <c:v>84.14</c:v>
                </c:pt>
                <c:pt idx="34">
                  <c:v>80</c:v>
                </c:pt>
                <c:pt idx="35">
                  <c:v>86.43</c:v>
                </c:pt>
                <c:pt idx="36">
                  <c:v>83.14</c:v>
                </c:pt>
                <c:pt idx="37">
                  <c:v>83.43</c:v>
                </c:pt>
                <c:pt idx="38">
                  <c:v>84.29</c:v>
                </c:pt>
                <c:pt idx="39">
                  <c:v>81.290000000000006</c:v>
                </c:pt>
                <c:pt idx="40">
                  <c:v>80.430000000000007</c:v>
                </c:pt>
                <c:pt idx="41">
                  <c:v>82</c:v>
                </c:pt>
                <c:pt idx="42">
                  <c:v>81.569999999999993</c:v>
                </c:pt>
                <c:pt idx="43">
                  <c:v>86.86</c:v>
                </c:pt>
                <c:pt idx="44">
                  <c:v>77.709999999999994</c:v>
                </c:pt>
                <c:pt idx="45">
                  <c:v>79.709999999999994</c:v>
                </c:pt>
                <c:pt idx="46">
                  <c:v>79.86</c:v>
                </c:pt>
                <c:pt idx="47">
                  <c:v>84.86</c:v>
                </c:pt>
                <c:pt idx="48">
                  <c:v>83.14</c:v>
                </c:pt>
                <c:pt idx="49">
                  <c:v>85.43</c:v>
                </c:pt>
                <c:pt idx="50">
                  <c:v>82.43</c:v>
                </c:pt>
                <c:pt idx="51">
                  <c:v>82.86</c:v>
                </c:pt>
                <c:pt idx="52">
                  <c:v>87.14</c:v>
                </c:pt>
                <c:pt idx="53">
                  <c:v>79.86</c:v>
                </c:pt>
                <c:pt idx="54">
                  <c:v>76.86</c:v>
                </c:pt>
                <c:pt idx="55">
                  <c:v>80.430000000000007</c:v>
                </c:pt>
                <c:pt idx="56">
                  <c:v>83.29</c:v>
                </c:pt>
                <c:pt idx="57">
                  <c:v>81.86</c:v>
                </c:pt>
                <c:pt idx="58">
                  <c:v>84</c:v>
                </c:pt>
                <c:pt idx="59">
                  <c:v>77.86</c:v>
                </c:pt>
                <c:pt idx="60">
                  <c:v>84.14</c:v>
                </c:pt>
                <c:pt idx="61">
                  <c:v>79.569999999999993</c:v>
                </c:pt>
                <c:pt idx="63">
                  <c:v>83.29</c:v>
                </c:pt>
                <c:pt idx="64">
                  <c:v>77.569999999999993</c:v>
                </c:pt>
                <c:pt idx="65">
                  <c:v>82.71</c:v>
                </c:pt>
                <c:pt idx="66">
                  <c:v>82</c:v>
                </c:pt>
                <c:pt idx="67">
                  <c:v>82.29</c:v>
                </c:pt>
                <c:pt idx="68">
                  <c:v>76.430000000000007</c:v>
                </c:pt>
                <c:pt idx="69">
                  <c:v>81.290000000000006</c:v>
                </c:pt>
                <c:pt idx="70">
                  <c:v>77.86</c:v>
                </c:pt>
                <c:pt idx="71">
                  <c:v>82.43</c:v>
                </c:pt>
                <c:pt idx="72">
                  <c:v>77.709999999999994</c:v>
                </c:pt>
                <c:pt idx="73">
                  <c:v>78.86</c:v>
                </c:pt>
                <c:pt idx="74">
                  <c:v>83.14</c:v>
                </c:pt>
                <c:pt idx="75">
                  <c:v>81.14</c:v>
                </c:pt>
                <c:pt idx="76">
                  <c:v>79.569999999999993</c:v>
                </c:pt>
                <c:pt idx="77">
                  <c:v>83.14</c:v>
                </c:pt>
                <c:pt idx="78">
                  <c:v>83.14</c:v>
                </c:pt>
                <c:pt idx="79">
                  <c:v>83</c:v>
                </c:pt>
                <c:pt idx="80">
                  <c:v>78</c:v>
                </c:pt>
                <c:pt idx="81">
                  <c:v>82</c:v>
                </c:pt>
                <c:pt idx="82">
                  <c:v>79.14</c:v>
                </c:pt>
                <c:pt idx="83">
                  <c:v>81</c:v>
                </c:pt>
                <c:pt idx="84">
                  <c:v>79.14</c:v>
                </c:pt>
                <c:pt idx="85">
                  <c:v>79.290000000000006</c:v>
                </c:pt>
                <c:pt idx="86">
                  <c:v>83.14</c:v>
                </c:pt>
                <c:pt idx="87">
                  <c:v>83.57</c:v>
                </c:pt>
                <c:pt idx="88">
                  <c:v>79.290000000000006</c:v>
                </c:pt>
                <c:pt idx="89">
                  <c:v>84.71</c:v>
                </c:pt>
                <c:pt idx="90">
                  <c:v>81.14</c:v>
                </c:pt>
                <c:pt idx="91">
                  <c:v>82.29</c:v>
                </c:pt>
                <c:pt idx="92">
                  <c:v>83.71</c:v>
                </c:pt>
                <c:pt idx="93">
                  <c:v>79.290000000000006</c:v>
                </c:pt>
                <c:pt idx="94">
                  <c:v>83.86</c:v>
                </c:pt>
                <c:pt idx="95">
                  <c:v>83.29</c:v>
                </c:pt>
                <c:pt idx="96">
                  <c:v>80.290000000000006</c:v>
                </c:pt>
                <c:pt idx="97">
                  <c:v>80.14</c:v>
                </c:pt>
                <c:pt idx="98">
                  <c:v>82.43</c:v>
                </c:pt>
                <c:pt idx="99">
                  <c:v>81</c:v>
                </c:pt>
                <c:pt idx="100">
                  <c:v>78.290000000000006</c:v>
                </c:pt>
                <c:pt idx="101">
                  <c:v>85.29</c:v>
                </c:pt>
                <c:pt idx="102">
                  <c:v>79</c:v>
                </c:pt>
                <c:pt idx="103">
                  <c:v>79</c:v>
                </c:pt>
                <c:pt idx="104">
                  <c:v>81.430000000000007</c:v>
                </c:pt>
                <c:pt idx="105">
                  <c:v>81.569999999999993</c:v>
                </c:pt>
                <c:pt idx="106">
                  <c:v>80.709999999999994</c:v>
                </c:pt>
                <c:pt idx="107">
                  <c:v>75.709999999999994</c:v>
                </c:pt>
                <c:pt idx="108">
                  <c:v>83</c:v>
                </c:pt>
                <c:pt idx="109">
                  <c:v>81.430000000000007</c:v>
                </c:pt>
                <c:pt idx="110">
                  <c:v>79</c:v>
                </c:pt>
                <c:pt idx="111">
                  <c:v>75.709999999999994</c:v>
                </c:pt>
                <c:pt idx="112">
                  <c:v>83.43</c:v>
                </c:pt>
                <c:pt idx="113">
                  <c:v>81.14</c:v>
                </c:pt>
                <c:pt idx="114">
                  <c:v>82.86</c:v>
                </c:pt>
                <c:pt idx="115">
                  <c:v>74</c:v>
                </c:pt>
                <c:pt idx="116">
                  <c:v>77</c:v>
                </c:pt>
                <c:pt idx="117">
                  <c:v>88.57</c:v>
                </c:pt>
                <c:pt idx="118">
                  <c:v>83.43</c:v>
                </c:pt>
                <c:pt idx="119">
                  <c:v>84</c:v>
                </c:pt>
                <c:pt idx="120">
                  <c:v>82.57</c:v>
                </c:pt>
                <c:pt idx="121">
                  <c:v>77.569999999999993</c:v>
                </c:pt>
                <c:pt idx="122">
                  <c:v>76.569999999999993</c:v>
                </c:pt>
                <c:pt idx="123">
                  <c:v>82.43</c:v>
                </c:pt>
                <c:pt idx="124">
                  <c:v>77.290000000000006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'1.Intensity REF rankings &amp; NSS '!$A$2:$A$143</c15:f>
                <c15:dlblRangeCache>
                  <c:ptCount val="142"/>
                  <c:pt idx="0">
                    <c:v>Inst of Cancer Research</c:v>
                  </c:pt>
                  <c:pt idx="1">
                    <c:v>Cambridge</c:v>
                  </c:pt>
                  <c:pt idx="2">
                    <c:v>Imperial</c:v>
                  </c:pt>
                  <c:pt idx="3">
                    <c:v>UCL</c:v>
                  </c:pt>
                  <c:pt idx="4">
                    <c:v>Bristol</c:v>
                  </c:pt>
                  <c:pt idx="5">
                    <c:v>Oxford</c:v>
                  </c:pt>
                  <c:pt idx="6">
                    <c:v>LSE</c:v>
                  </c:pt>
                  <c:pt idx="7">
                    <c:v>Queen's Belfast</c:v>
                  </c:pt>
                  <c:pt idx="8">
                    <c:v>Southampton</c:v>
                  </c:pt>
                  <c:pt idx="9">
                    <c:v>Uni of the Highlands and Islands</c:v>
                  </c:pt>
                  <c:pt idx="10">
                    <c:v>Warwick</c:v>
                  </c:pt>
                  <c:pt idx="11">
                    <c:v>Edinburgh</c:v>
                  </c:pt>
                  <c:pt idx="12">
                    <c:v>Loughborough</c:v>
                  </c:pt>
                  <c:pt idx="13">
                    <c:v>Glasgow</c:v>
                  </c:pt>
                  <c:pt idx="14">
                    <c:v>St Andrews</c:v>
                  </c:pt>
                  <c:pt idx="15">
                    <c:v>KCL</c:v>
                  </c:pt>
                  <c:pt idx="16">
                    <c:v>Strathclyde</c:v>
                  </c:pt>
                  <c:pt idx="17">
                    <c:v>Exeter</c:v>
                  </c:pt>
                  <c:pt idx="18">
                    <c:v>Kent</c:v>
                  </c:pt>
                  <c:pt idx="19">
                    <c:v>Reading</c:v>
                  </c:pt>
                  <c:pt idx="20">
                    <c:v>Essex</c:v>
                  </c:pt>
                  <c:pt idx="21">
                    <c:v>Birmingham</c:v>
                  </c:pt>
                  <c:pt idx="22">
                    <c:v>Durham</c:v>
                  </c:pt>
                  <c:pt idx="23">
                    <c:v>Goldsmiths'</c:v>
                  </c:pt>
                  <c:pt idx="24">
                    <c:v>Manchester</c:v>
                  </c:pt>
                  <c:pt idx="25">
                    <c:v>Newcastle</c:v>
                  </c:pt>
                  <c:pt idx="26">
                    <c:v>Nottingham</c:v>
                  </c:pt>
                  <c:pt idx="27">
                    <c:v>Lancaster</c:v>
                  </c:pt>
                  <c:pt idx="28">
                    <c:v>Birkbeck</c:v>
                  </c:pt>
                  <c:pt idx="29">
                    <c:v>Royal Holloway, London</c:v>
                  </c:pt>
                  <c:pt idx="30">
                    <c:v>York</c:v>
                  </c:pt>
                  <c:pt idx="31">
                    <c:v>Sheffield</c:v>
                  </c:pt>
                  <c:pt idx="32">
                    <c:v>Bath</c:v>
                  </c:pt>
                  <c:pt idx="33">
                    <c:v>Leeds</c:v>
                  </c:pt>
                  <c:pt idx="34">
                    <c:v>Queen Mary, London</c:v>
                  </c:pt>
                  <c:pt idx="35">
                    <c:v>East Anglia</c:v>
                  </c:pt>
                  <c:pt idx="36">
                    <c:v>Ulster</c:v>
                  </c:pt>
                  <c:pt idx="37">
                    <c:v>Leicester</c:v>
                  </c:pt>
                  <c:pt idx="38">
                    <c:v>Brunel</c:v>
                  </c:pt>
                  <c:pt idx="39">
                    <c:v>Staffordshire</c:v>
                  </c:pt>
                  <c:pt idx="40">
                    <c:v>Stirling</c:v>
                  </c:pt>
                  <c:pt idx="41">
                    <c:v>Sussex</c:v>
                  </c:pt>
                  <c:pt idx="42">
                    <c:v>Swansea</c:v>
                  </c:pt>
                  <c:pt idx="43">
                    <c:v>Surrey</c:v>
                  </c:pt>
                  <c:pt idx="44">
                    <c:v>Aberystwyth</c:v>
                  </c:pt>
                  <c:pt idx="45">
                    <c:v>Liverpool</c:v>
                  </c:pt>
                  <c:pt idx="46">
                    <c:v>SOAS</c:v>
                  </c:pt>
                  <c:pt idx="47">
                    <c:v>Dundee</c:v>
                  </c:pt>
                  <c:pt idx="48">
                    <c:v>Cardiff</c:v>
                  </c:pt>
                  <c:pt idx="49">
                    <c:v>Bangor</c:v>
                  </c:pt>
                  <c:pt idx="50">
                    <c:v>Roehampton</c:v>
                  </c:pt>
                  <c:pt idx="51">
                    <c:v>Heriot-Watt</c:v>
                  </c:pt>
                  <c:pt idx="52">
                    <c:v>Keele</c:v>
                  </c:pt>
                  <c:pt idx="53">
                    <c:v>City</c:v>
                  </c:pt>
                  <c:pt idx="54">
                    <c:v>St.George's, London</c:v>
                  </c:pt>
                  <c:pt idx="55">
                    <c:v>Aberdeen</c:v>
                  </c:pt>
                  <c:pt idx="56">
                    <c:v>Hull</c:v>
                  </c:pt>
                  <c:pt idx="57">
                    <c:v>Plymouth</c:v>
                  </c:pt>
                  <c:pt idx="58">
                    <c:v>Aston</c:v>
                  </c:pt>
                  <c:pt idx="59">
                    <c:v>Writtle</c:v>
                  </c:pt>
                  <c:pt idx="60">
                    <c:v>Open</c:v>
                  </c:pt>
                  <c:pt idx="61">
                    <c:v>Liverpool Hope</c:v>
                  </c:pt>
                  <c:pt idx="62">
                    <c:v>Cranfield</c:v>
                  </c:pt>
                  <c:pt idx="63">
                    <c:v>Oxford Brookes</c:v>
                  </c:pt>
                  <c:pt idx="64">
                    <c:v>London South Bank</c:v>
                  </c:pt>
                  <c:pt idx="65">
                    <c:v>Lincoln</c:v>
                  </c:pt>
                  <c:pt idx="66">
                    <c:v>Middlesex</c:v>
                  </c:pt>
                  <c:pt idx="67">
                    <c:v>Huddersfield</c:v>
                  </c:pt>
                  <c:pt idx="68">
                    <c:v>Salford</c:v>
                  </c:pt>
                  <c:pt idx="69">
                    <c:v>Sunderland</c:v>
                  </c:pt>
                  <c:pt idx="70">
                    <c:v>Bournemouth</c:v>
                  </c:pt>
                  <c:pt idx="71">
                    <c:v>De Montfort</c:v>
                  </c:pt>
                  <c:pt idx="72">
                    <c:v>Westminster</c:v>
                  </c:pt>
                  <c:pt idx="73">
                    <c:v>Abertay Dundee</c:v>
                  </c:pt>
                  <c:pt idx="74">
                    <c:v>Newman</c:v>
                  </c:pt>
                  <c:pt idx="75">
                    <c:v>Northumbria</c:v>
                  </c:pt>
                  <c:pt idx="76">
                    <c:v>Uni of the West of England</c:v>
                  </c:pt>
                  <c:pt idx="77">
                    <c:v>Bath Spa</c:v>
                  </c:pt>
                  <c:pt idx="78">
                    <c:v>Portsmouth</c:v>
                  </c:pt>
                  <c:pt idx="79">
                    <c:v>Liverpool John Moores </c:v>
                  </c:pt>
                  <c:pt idx="80">
                    <c:v>Wolverhampton</c:v>
                  </c:pt>
                  <c:pt idx="81">
                    <c:v>Bedfordshire</c:v>
                  </c:pt>
                  <c:pt idx="82">
                    <c:v>Bradford</c:v>
                  </c:pt>
                  <c:pt idx="83">
                    <c:v>Falmouth</c:v>
                  </c:pt>
                  <c:pt idx="84">
                    <c:v>Glasgow Caledonian</c:v>
                  </c:pt>
                  <c:pt idx="85">
                    <c:v>Manchester Met</c:v>
                  </c:pt>
                  <c:pt idx="86">
                    <c:v>Anglia Ruskin</c:v>
                  </c:pt>
                  <c:pt idx="87">
                    <c:v>Winchester</c:v>
                  </c:pt>
                  <c:pt idx="88">
                    <c:v>Worcester</c:v>
                  </c:pt>
                  <c:pt idx="89">
                    <c:v>Chichester</c:v>
                  </c:pt>
                  <c:pt idx="90">
                    <c:v>East London</c:v>
                  </c:pt>
                  <c:pt idx="91">
                    <c:v>Central Lancashire</c:v>
                  </c:pt>
                  <c:pt idx="92">
                    <c:v>Chester</c:v>
                  </c:pt>
                  <c:pt idx="93">
                    <c:v>Brighton</c:v>
                  </c:pt>
                  <c:pt idx="94">
                    <c:v>Edge Hill</c:v>
                  </c:pt>
                  <c:pt idx="95">
                    <c:v>Nottingham Trent</c:v>
                  </c:pt>
                  <c:pt idx="96">
                    <c:v>Queen Margaret, Edinburgh</c:v>
                  </c:pt>
                  <c:pt idx="97">
                    <c:v>York St John</c:v>
                  </c:pt>
                  <c:pt idx="98">
                    <c:v>Greenwich</c:v>
                  </c:pt>
                  <c:pt idx="99">
                    <c:v>Canterbury Christ Church</c:v>
                  </c:pt>
                  <c:pt idx="100">
                    <c:v>Hertfordshire</c:v>
                  </c:pt>
                  <c:pt idx="101">
                    <c:v>Northampton</c:v>
                  </c:pt>
                  <c:pt idx="102">
                    <c:v>Uni of the West of Scotland</c:v>
                  </c:pt>
                  <c:pt idx="103">
                    <c:v>Leeds Beckett</c:v>
                  </c:pt>
                  <c:pt idx="104">
                    <c:v>Robert Gordon</c:v>
                  </c:pt>
                  <c:pt idx="105">
                    <c:v>Edinburgh Napier</c:v>
                  </c:pt>
                  <c:pt idx="106">
                    <c:v>St Mary's, Twickenham</c:v>
                  </c:pt>
                  <c:pt idx="107">
                    <c:v>Kingston</c:v>
                  </c:pt>
                  <c:pt idx="108">
                    <c:v>Sheffield Hallam</c:v>
                  </c:pt>
                  <c:pt idx="109">
                    <c:v>Gloucestershire</c:v>
                  </c:pt>
                  <c:pt idx="110">
                    <c:v>Bolton</c:v>
                  </c:pt>
                  <c:pt idx="111">
                    <c:v>South Wales</c:v>
                  </c:pt>
                  <c:pt idx="112">
                    <c:v>Derby</c:v>
                  </c:pt>
                  <c:pt idx="113">
                    <c:v>Birmingham City</c:v>
                  </c:pt>
                  <c:pt idx="114">
                    <c:v>Teesside</c:v>
                  </c:pt>
                  <c:pt idx="115">
                    <c:v>London Met</c:v>
                  </c:pt>
                  <c:pt idx="116">
                    <c:v>Glyndŵr</c:v>
                  </c:pt>
                  <c:pt idx="117">
                    <c:v>Coventry</c:v>
                  </c:pt>
                  <c:pt idx="118">
                    <c:v>Leeds Trinity</c:v>
                  </c:pt>
                  <c:pt idx="119">
                    <c:v>Bishop Grosseteste</c:v>
                  </c:pt>
                  <c:pt idx="120">
                    <c:v>Cardiff Met</c:v>
                  </c:pt>
                  <c:pt idx="121">
                    <c:v>Wales, Trinity St David</c:v>
                  </c:pt>
                  <c:pt idx="122">
                    <c:v>Bucks New</c:v>
                  </c:pt>
                  <c:pt idx="123">
                    <c:v>Cumbria</c:v>
                  </c:pt>
                  <c:pt idx="124">
                    <c:v>Soton Solent</c:v>
                  </c:pt>
                  <c:pt idx="125">
                    <c:v>Arts Bournemouth</c:v>
                  </c:pt>
                  <c:pt idx="126">
                    <c:v>Arts, London</c:v>
                  </c:pt>
                  <c:pt idx="127">
                    <c:v>Courtauld Inst of Art</c:v>
                  </c:pt>
                  <c:pt idx="128">
                    <c:v>Creative Arts</c:v>
                  </c:pt>
                  <c:pt idx="129">
                    <c:v>Glasgow Sch of Art</c:v>
                  </c:pt>
                  <c:pt idx="130">
                    <c:v>Guildhall Sch of Music &amp; Drama</c:v>
                  </c:pt>
                  <c:pt idx="131">
                    <c:v>Harper Adams</c:v>
                  </c:pt>
                  <c:pt idx="132">
                    <c:v>Heythrop College</c:v>
                  </c:pt>
                  <c:pt idx="133">
                    <c:v>Inst of Zoology</c:v>
                  </c:pt>
                  <c:pt idx="134">
                    <c:v>Liverpool Sch Tropical Medicine</c:v>
                  </c:pt>
                  <c:pt idx="135">
                    <c:v>London Business Sch</c:v>
                  </c:pt>
                  <c:pt idx="136">
                    <c:v>London Institute in Paris</c:v>
                  </c:pt>
                  <c:pt idx="137">
                    <c:v>London Sch Hygiene &amp; TM</c:v>
                  </c:pt>
                  <c:pt idx="138">
                    <c:v>Norwich Uni of the Arts</c:v>
                  </c:pt>
                  <c:pt idx="139">
                    <c:v>R Cent Sch of Speech &amp; Drama</c:v>
                  </c:pt>
                  <c:pt idx="140">
                    <c:v>R Northern Coll of Music</c:v>
                  </c:pt>
                  <c:pt idx="141">
                    <c:v>Rose Bruford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32455880"/>
        <c:axId val="230867752"/>
      </c:scatterChart>
      <c:valAx>
        <c:axId val="232455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REF 2014 GPA Intensity Score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0867752"/>
        <c:crosses val="autoZero"/>
        <c:crossBetween val="midCat"/>
      </c:valAx>
      <c:valAx>
        <c:axId val="230867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2014 NSS Score</a:t>
                </a:r>
                <a:r>
                  <a:rPr lang="en-GB" baseline="0"/>
                  <a:t> (GUG method)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2455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Figure 2 - TRAC 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1948D8FF-4D6C-4BE9-846C-65D3858BC2B1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1A73C64C-6D2B-46FC-8DDF-620F63E5229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4A1808CB-400A-490E-AE07-9BE563A3B8C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8CD5B0C8-31D2-47B6-BECA-764623EA444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835C5C18-8193-45D1-85E1-E0926905957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0444A291-BF55-4583-994C-B4B6CFB85A2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96ECB62E-3D83-4E62-8F48-C4A9CFF5AC2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CEDBD3EF-C985-4449-BBC2-AC3888D8197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C4522485-D552-472D-803C-878868493E6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BF8B6D9A-CF9C-4A02-A071-5E3FF477473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A9B2AC5A-5A34-482B-B96A-28674AEB986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A47FD19F-8DCE-48A5-A1E0-F6D31CA23A8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65EA8822-D166-47CF-9351-6F00C510EF4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D962D9C4-4F45-444D-9F21-054BE933743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C54A9A7F-8143-4CEF-A4A8-716A4C749D0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9D915AB5-9942-4CB7-AF5C-4B24E60415C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E685D2F1-E014-47E4-B6B5-5320611D656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6BB1C101-01C2-4F9E-A157-769C87C887C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fld id="{C42C1F43-C51D-441B-9F7F-F7E93A361D2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9"/>
              <c:layout/>
              <c:tx>
                <c:rich>
                  <a:bodyPr/>
                  <a:lstStyle/>
                  <a:p>
                    <a:fld id="{7493AD12-FBC4-4606-B0FD-4E2D71B5636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0"/>
              <c:layout/>
              <c:tx>
                <c:rich>
                  <a:bodyPr/>
                  <a:lstStyle/>
                  <a:p>
                    <a:fld id="{DBF33C90-DF9A-4D70-B3E7-E537A11EF50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1"/>
              <c:layout/>
              <c:tx>
                <c:rich>
                  <a:bodyPr/>
                  <a:lstStyle/>
                  <a:p>
                    <a:fld id="{873BA0F6-7561-4AD3-8759-93B7BC5109B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2"/>
              <c:layout/>
              <c:tx>
                <c:rich>
                  <a:bodyPr/>
                  <a:lstStyle/>
                  <a:p>
                    <a:fld id="{28FDF6B1-BA7F-435B-AA44-6E1BA9192A7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'2.Organised by TRAC (Intensity)'!$Q$2:$Q$24</c:f>
              <c:numCache>
                <c:formatCode>General</c:formatCode>
                <c:ptCount val="23"/>
                <c:pt idx="0">
                  <c:v>1</c:v>
                </c:pt>
                <c:pt idx="1">
                  <c:v>5</c:v>
                </c:pt>
                <c:pt idx="2">
                  <c:v>14</c:v>
                </c:pt>
                <c:pt idx="3">
                  <c:v>18</c:v>
                </c:pt>
                <c:pt idx="4">
                  <c:v>10</c:v>
                </c:pt>
                <c:pt idx="5">
                  <c:v>8</c:v>
                </c:pt>
                <c:pt idx="6">
                  <c:v>2</c:v>
                </c:pt>
                <c:pt idx="7">
                  <c:v>20</c:v>
                </c:pt>
                <c:pt idx="8">
                  <c:v>6</c:v>
                </c:pt>
                <c:pt idx="9">
                  <c:v>22</c:v>
                </c:pt>
                <c:pt idx="10">
                  <c:v>17</c:v>
                </c:pt>
                <c:pt idx="11">
                  <c:v>12</c:v>
                </c:pt>
                <c:pt idx="12">
                  <c:v>16</c:v>
                </c:pt>
                <c:pt idx="13">
                  <c:v>15</c:v>
                </c:pt>
                <c:pt idx="14">
                  <c:v>7</c:v>
                </c:pt>
                <c:pt idx="15">
                  <c:v>13</c:v>
                </c:pt>
                <c:pt idx="16">
                  <c:v>4</c:v>
                </c:pt>
                <c:pt idx="17">
                  <c:v>19</c:v>
                </c:pt>
                <c:pt idx="18">
                  <c:v>21</c:v>
                </c:pt>
                <c:pt idx="19">
                  <c:v>11</c:v>
                </c:pt>
                <c:pt idx="20">
                  <c:v>3</c:v>
                </c:pt>
                <c:pt idx="21">
                  <c:v>9</c:v>
                </c:pt>
                <c:pt idx="22">
                  <c:v>23</c:v>
                </c:pt>
              </c:numCache>
            </c:numRef>
          </c:xVal>
          <c:yVal>
            <c:numRef>
              <c:f>'2.Organised by TRAC (Intensity)'!$R$2:$R$24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'2.Organised by TRAC (Intensity)'!$A$2:$A$24</c15:f>
                <c15:dlblRangeCache>
                  <c:ptCount val="23"/>
                  <c:pt idx="0">
                    <c:v>Cambridge</c:v>
                  </c:pt>
                  <c:pt idx="1">
                    <c:v>Oxford</c:v>
                  </c:pt>
                  <c:pt idx="2">
                    <c:v>Newcastle</c:v>
                  </c:pt>
                  <c:pt idx="3">
                    <c:v>Leeds</c:v>
                  </c:pt>
                  <c:pt idx="4">
                    <c:v>Glasgow</c:v>
                  </c:pt>
                  <c:pt idx="5">
                    <c:v>Warwick</c:v>
                  </c:pt>
                  <c:pt idx="6">
                    <c:v>Imperial</c:v>
                  </c:pt>
                  <c:pt idx="7">
                    <c:v>Leicester</c:v>
                  </c:pt>
                  <c:pt idx="8">
                    <c:v>Queen's Belfast</c:v>
                  </c:pt>
                  <c:pt idx="9">
                    <c:v>Cardiff</c:v>
                  </c:pt>
                  <c:pt idx="10">
                    <c:v>Sheffield</c:v>
                  </c:pt>
                  <c:pt idx="11">
                    <c:v>Birmingham</c:v>
                  </c:pt>
                  <c:pt idx="12">
                    <c:v>York</c:v>
                  </c:pt>
                  <c:pt idx="13">
                    <c:v>Nottingham</c:v>
                  </c:pt>
                  <c:pt idx="14">
                    <c:v>Southampton</c:v>
                  </c:pt>
                  <c:pt idx="15">
                    <c:v>Manchester</c:v>
                  </c:pt>
                  <c:pt idx="16">
                    <c:v>Bristol</c:v>
                  </c:pt>
                  <c:pt idx="17">
                    <c:v>Queen Mary, London</c:v>
                  </c:pt>
                  <c:pt idx="18">
                    <c:v>Liverpool</c:v>
                  </c:pt>
                  <c:pt idx="19">
                    <c:v>KCL</c:v>
                  </c:pt>
                  <c:pt idx="20">
                    <c:v>UCL</c:v>
                  </c:pt>
                  <c:pt idx="21">
                    <c:v>Edinburgh</c:v>
                  </c:pt>
                  <c:pt idx="22">
                    <c:v>St.George's, London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31198408"/>
        <c:axId val="73205016"/>
      </c:scatterChart>
      <c:valAx>
        <c:axId val="231198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REF intensity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05016"/>
        <c:crosses val="autoZero"/>
        <c:crossBetween val="midCat"/>
      </c:valAx>
      <c:valAx>
        <c:axId val="73205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NSS GUG ranknig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198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baseline="0">
                <a:effectLst/>
              </a:rPr>
              <a:t>Figure 3 - </a:t>
            </a:r>
            <a:r>
              <a:rPr lang="en-GB"/>
              <a:t>TRAC 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22273A28-9A00-46FB-B840-57283B66CE3D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0282957-C672-433E-84CC-0261B1093E2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CDB95FEF-2F26-4F56-AADC-6BD76A7731F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AB5F6A9C-EF73-4FC5-94B5-C5A95F97AD8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CCE60234-4BF8-4BAB-A996-9BF37F4B363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9D51417D-C62D-4E02-82C3-1FB2EBBF44B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E2CA557A-A628-4567-8C0D-E3754C6C7F7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122BD056-1D73-4AFA-B4CA-458E3683066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10F689A6-319B-4B43-A4C5-7D0DE27A362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5954FBAB-2E64-4275-A0B3-7D837F1B427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99B86A58-5AFD-42F5-B2D1-1A3E85E5D0E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0F395D79-A4BC-43F5-BF5E-A069A5D1825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0DAABE46-5DE2-41F5-AA76-A2C4447033B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7EAD3D12-5461-457B-9DA8-E63308F351F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318BAC58-E8D5-4521-8957-A3C9FDC9AD2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BE2D6336-5813-48F2-9163-BB370E52832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4F11A943-5A04-4DC8-9CFE-78FC6433715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6C1B88BC-054F-47C1-81C9-997FD11113B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fld id="{32700A3E-7E48-4991-86E1-9995AD92348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9"/>
              <c:layout/>
              <c:tx>
                <c:rich>
                  <a:bodyPr/>
                  <a:lstStyle/>
                  <a:p>
                    <a:fld id="{BEA257FA-9B49-4475-B68C-A7F7E4D41A2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0"/>
              <c:layout/>
              <c:tx>
                <c:rich>
                  <a:bodyPr/>
                  <a:lstStyle/>
                  <a:p>
                    <a:fld id="{9FCFE433-A314-4221-8B34-383AC308E9B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1"/>
              <c:layout/>
              <c:tx>
                <c:rich>
                  <a:bodyPr/>
                  <a:lstStyle/>
                  <a:p>
                    <a:fld id="{D17CD744-A8AE-4F72-9557-50E6B6D2305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2"/>
              <c:layout/>
              <c:tx>
                <c:rich>
                  <a:bodyPr/>
                  <a:lstStyle/>
                  <a:p>
                    <a:fld id="{EBE18554-C81D-4AC7-9BE4-FF9174C2287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'2.Organised by TRAC (Intensity)'!$Q$26:$Q$48</c:f>
              <c:numCache>
                <c:formatCode>General</c:formatCode>
                <c:ptCount val="23"/>
                <c:pt idx="0">
                  <c:v>22</c:v>
                </c:pt>
                <c:pt idx="1">
                  <c:v>13</c:v>
                </c:pt>
                <c:pt idx="2">
                  <c:v>18</c:v>
                </c:pt>
                <c:pt idx="3">
                  <c:v>14</c:v>
                </c:pt>
                <c:pt idx="4">
                  <c:v>4</c:v>
                </c:pt>
                <c:pt idx="5">
                  <c:v>2</c:v>
                </c:pt>
                <c:pt idx="6">
                  <c:v>7</c:v>
                </c:pt>
                <c:pt idx="7">
                  <c:v>1</c:v>
                </c:pt>
                <c:pt idx="8">
                  <c:v>20</c:v>
                </c:pt>
                <c:pt idx="9">
                  <c:v>8</c:v>
                </c:pt>
                <c:pt idx="10">
                  <c:v>19</c:v>
                </c:pt>
                <c:pt idx="11">
                  <c:v>5</c:v>
                </c:pt>
                <c:pt idx="12">
                  <c:v>10</c:v>
                </c:pt>
                <c:pt idx="13">
                  <c:v>6</c:v>
                </c:pt>
                <c:pt idx="14">
                  <c:v>15</c:v>
                </c:pt>
                <c:pt idx="15">
                  <c:v>21</c:v>
                </c:pt>
                <c:pt idx="16">
                  <c:v>12</c:v>
                </c:pt>
                <c:pt idx="17">
                  <c:v>3</c:v>
                </c:pt>
                <c:pt idx="18">
                  <c:v>16</c:v>
                </c:pt>
                <c:pt idx="19">
                  <c:v>17</c:v>
                </c:pt>
                <c:pt idx="20">
                  <c:v>11</c:v>
                </c:pt>
                <c:pt idx="21">
                  <c:v>23</c:v>
                </c:pt>
                <c:pt idx="22">
                  <c:v>9</c:v>
                </c:pt>
              </c:numCache>
            </c:numRef>
          </c:xVal>
          <c:yVal>
            <c:numRef>
              <c:f>'2.Organised by TRAC (Intensity)'!$R$26:$R$48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'2.Organised by TRAC (Intensity)'!$A$26:$A$48</c15:f>
                <c15:dlblRangeCache>
                  <c:ptCount val="23"/>
                  <c:pt idx="0">
                    <c:v>Keele</c:v>
                  </c:pt>
                  <c:pt idx="1">
                    <c:v>Bath</c:v>
                  </c:pt>
                  <c:pt idx="2">
                    <c:v>Surrey</c:v>
                  </c:pt>
                  <c:pt idx="3">
                    <c:v>East Anglia</c:v>
                  </c:pt>
                  <c:pt idx="4">
                    <c:v>Exeter</c:v>
                  </c:pt>
                  <c:pt idx="5">
                    <c:v>St Andrews</c:v>
                  </c:pt>
                  <c:pt idx="6">
                    <c:v>Essex</c:v>
                  </c:pt>
                  <c:pt idx="7">
                    <c:v>Loughborough</c:v>
                  </c:pt>
                  <c:pt idx="8">
                    <c:v>Bangor</c:v>
                  </c:pt>
                  <c:pt idx="9">
                    <c:v>Durham</c:v>
                  </c:pt>
                  <c:pt idx="10">
                    <c:v>Dundee</c:v>
                  </c:pt>
                  <c:pt idx="11">
                    <c:v>Kent</c:v>
                  </c:pt>
                  <c:pt idx="12">
                    <c:v>Lancaster</c:v>
                  </c:pt>
                  <c:pt idx="13">
                    <c:v>Reading</c:v>
                  </c:pt>
                  <c:pt idx="14">
                    <c:v>Ulster</c:v>
                  </c:pt>
                  <c:pt idx="15">
                    <c:v>Heriot-Watt</c:v>
                  </c:pt>
                  <c:pt idx="16">
                    <c:v>Royal Holloway, London</c:v>
                  </c:pt>
                  <c:pt idx="17">
                    <c:v>Strathclyde</c:v>
                  </c:pt>
                  <c:pt idx="18">
                    <c:v>Sussex</c:v>
                  </c:pt>
                  <c:pt idx="19">
                    <c:v>Swansea</c:v>
                  </c:pt>
                  <c:pt idx="20">
                    <c:v>Birkbeck</c:v>
                  </c:pt>
                  <c:pt idx="21">
                    <c:v>Aberdeen</c:v>
                  </c:pt>
                  <c:pt idx="22">
                    <c:v>Goldsmiths'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32073640"/>
        <c:axId val="231192720"/>
      </c:scatterChart>
      <c:valAx>
        <c:axId val="232073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REF intensity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192720"/>
        <c:crosses val="autoZero"/>
        <c:crossBetween val="midCat"/>
      </c:valAx>
      <c:valAx>
        <c:axId val="23119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NSS GUG method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2073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baseline="0">
                <a:effectLst/>
              </a:rPr>
              <a:t>Figure 4 - </a:t>
            </a:r>
            <a:r>
              <a:rPr lang="en-GB"/>
              <a:t>TRAC C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F67D1C80-3902-4D75-A714-7256F1A2E01C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9B2DEF1E-A777-4C64-81CB-66D759A2125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E116C5E3-9DBC-4F66-BF0F-CCCAAA2810B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8696E302-4AC2-4252-A690-65D21CD0641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CE604719-A5B4-40B9-9AA7-C28F95D32B0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7564457F-D3C4-4000-AD43-857291690F0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D8EC7746-9EDD-4A02-95CD-E331AD41D11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459DD8C2-0132-4A4C-A4B5-2AAC3E0C153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90991305-4A87-49BA-91E8-B8AC46615D9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C67D611E-29EC-4255-BEC6-3DF794CE0DD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4C10C8CD-6DE2-4262-BFF9-FD8F253FCE7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C4C39B35-13C1-4F7A-A276-CCDECCE3731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2C437F71-2573-4897-AE47-118C35BDFDC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495A4197-47D7-4D24-94B8-DAF21C42095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26A70F6F-5030-4898-A447-DD902306A63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779D5F09-EBE5-425A-9217-3DC6713EF6A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FC6BA79D-7108-4F91-A681-11DB9544846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0"/>
              </c:ext>
            </c:extLst>
          </c:dLbls>
          <c:xVal>
            <c:numRef>
              <c:f>'2.Organised by TRAC (Intensity)'!$Q$50:$Q$67</c:f>
              <c:numCache>
                <c:formatCode>General</c:formatCode>
                <c:ptCount val="18"/>
                <c:pt idx="0">
                  <c:v>2</c:v>
                </c:pt>
                <c:pt idx="1">
                  <c:v>9</c:v>
                </c:pt>
                <c:pt idx="2">
                  <c:v>7</c:v>
                </c:pt>
                <c:pt idx="3">
                  <c:v>13</c:v>
                </c:pt>
                <c:pt idx="4">
                  <c:v>11</c:v>
                </c:pt>
                <c:pt idx="5">
                  <c:v>8</c:v>
                </c:pt>
                <c:pt idx="6">
                  <c:v>3</c:v>
                </c:pt>
                <c:pt idx="7">
                  <c:v>16</c:v>
                </c:pt>
                <c:pt idx="8">
                  <c:v>18</c:v>
                </c:pt>
                <c:pt idx="9">
                  <c:v>6</c:v>
                </c:pt>
                <c:pt idx="10">
                  <c:v>5</c:v>
                </c:pt>
                <c:pt idx="11">
                  <c:v>15</c:v>
                </c:pt>
                <c:pt idx="12">
                  <c:v>14</c:v>
                </c:pt>
                <c:pt idx="13">
                  <c:v>12</c:v>
                </c:pt>
                <c:pt idx="14">
                  <c:v>1</c:v>
                </c:pt>
                <c:pt idx="15">
                  <c:v>4</c:v>
                </c:pt>
                <c:pt idx="16">
                  <c:v>17</c:v>
                </c:pt>
                <c:pt idx="17">
                  <c:v>10</c:v>
                </c:pt>
              </c:numCache>
            </c:numRef>
          </c:xVal>
          <c:yVal>
            <c:numRef>
              <c:f>'2.Organised by TRAC (Intensity)'!$R$50:$R$67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'2.Organised by TRAC (Intensity)'!$A$50:$A$67</c15:f>
                <c15:dlblRangeCache>
                  <c:ptCount val="18"/>
                  <c:pt idx="0">
                    <c:v>Brunel</c:v>
                  </c:pt>
                  <c:pt idx="1">
                    <c:v>Aston</c:v>
                  </c:pt>
                  <c:pt idx="2">
                    <c:v>Hull</c:v>
                  </c:pt>
                  <c:pt idx="3">
                    <c:v>Liverpool John Moores </c:v>
                  </c:pt>
                  <c:pt idx="4">
                    <c:v>De Montfort</c:v>
                  </c:pt>
                  <c:pt idx="5">
                    <c:v>Plymouth</c:v>
                  </c:pt>
                  <c:pt idx="6">
                    <c:v>Stirling</c:v>
                  </c:pt>
                  <c:pt idx="7">
                    <c:v>Queen Margaret, Edinburgh</c:v>
                  </c:pt>
                  <c:pt idx="8">
                    <c:v>Royal Vet College</c:v>
                  </c:pt>
                  <c:pt idx="9">
                    <c:v>City</c:v>
                  </c:pt>
                  <c:pt idx="10">
                    <c:v>SOAS</c:v>
                  </c:pt>
                  <c:pt idx="11">
                    <c:v>Brighton</c:v>
                  </c:pt>
                  <c:pt idx="12">
                    <c:v>Bradford</c:v>
                  </c:pt>
                  <c:pt idx="13">
                    <c:v>Abertay Dundee</c:v>
                  </c:pt>
                  <c:pt idx="14">
                    <c:v>LSE</c:v>
                  </c:pt>
                  <c:pt idx="15">
                    <c:v>Aberystwyth</c:v>
                  </c:pt>
                  <c:pt idx="16">
                    <c:v>Wales, Trinity St David</c:v>
                  </c:pt>
                  <c:pt idx="17">
                    <c:v>Salford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31906240"/>
        <c:axId val="231906624"/>
      </c:scatterChart>
      <c:valAx>
        <c:axId val="231906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REF</a:t>
                </a:r>
                <a:r>
                  <a:rPr lang="en-GB" baseline="0"/>
                  <a:t> intensity ranking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906624"/>
        <c:crosses val="autoZero"/>
        <c:crossBetween val="midCat"/>
      </c:valAx>
      <c:valAx>
        <c:axId val="23190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NSS GUG ranking</a:t>
                </a:r>
              </a:p>
            </c:rich>
          </c:tx>
          <c:layout>
            <c:manualLayout>
              <c:xMode val="edge"/>
              <c:yMode val="edge"/>
              <c:x val="2.0915030957539524E-2"/>
              <c:y val="0.377644950008327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906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baseline="0">
                <a:effectLst/>
              </a:rPr>
              <a:t>Figure 5 - </a:t>
            </a:r>
            <a:r>
              <a:rPr lang="en-GB"/>
              <a:t>TRAC 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9F6E6C65-5FAC-4FB6-9DD4-23E38D9BC1F9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D1971FF1-A92E-44EA-8965-86CF22B29A8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C2AD0287-4B36-4A53-BA65-98793CFE366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61746DD8-3ECD-4CF7-81DB-6DEFC148DE5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7C19C38F-E532-4C40-9D8C-8B9FAB5F356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2C4AB7D7-6FA0-4BB5-9E8E-03FF4E0A720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7D86B6AE-C91D-43A2-B68B-B56875B85B1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7B9C66E4-2309-434A-B17E-8E00A2A6F0E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85C9E849-9FB6-4D03-AC4B-36A3AFCE7E3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BD15E6EB-A56F-4EDD-8A7D-66508422AC9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8FC4F47D-96D1-4047-9037-14CFCA9F8EC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D9C3F4A2-2F5C-4830-98BF-EE9C61116F3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DC280A2F-5EE1-4FF4-B03F-A7806A9B0BE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2D1FDE6C-A8D3-4F8C-8116-228A8A3A15E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292F2733-9F39-47B7-B83A-C03CE04A7D9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511BDB97-64A6-425A-98C3-51F3EE7A280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B2B14DBF-DA69-4DE2-9B56-EAE7A3CBD55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68B39AA4-F8C6-49F5-91F8-3C35C953881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fld id="{B1860634-2507-4809-A06E-84951545638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9"/>
              <c:layout/>
              <c:tx>
                <c:rich>
                  <a:bodyPr/>
                  <a:lstStyle/>
                  <a:p>
                    <a:fld id="{9F2B6D87-C023-4394-9D54-11F7205930E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0"/>
              <c:layout/>
              <c:tx>
                <c:rich>
                  <a:bodyPr/>
                  <a:lstStyle/>
                  <a:p>
                    <a:fld id="{3BE4D848-866F-4640-8A9F-CC3F86FA283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1"/>
              <c:layout/>
              <c:tx>
                <c:rich>
                  <a:bodyPr/>
                  <a:lstStyle/>
                  <a:p>
                    <a:fld id="{95209677-D8CC-49FD-A1D1-BE7EE189C42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'2.Organised by TRAC (Intensity)'!$Q$69:$Q$90</c:f>
              <c:numCache>
                <c:formatCode>General</c:formatCode>
                <c:ptCount val="22"/>
                <c:pt idx="0">
                  <c:v>1</c:v>
                </c:pt>
                <c:pt idx="1">
                  <c:v>12</c:v>
                </c:pt>
                <c:pt idx="2">
                  <c:v>2</c:v>
                </c:pt>
                <c:pt idx="3">
                  <c:v>7</c:v>
                </c:pt>
                <c:pt idx="4">
                  <c:v>19</c:v>
                </c:pt>
                <c:pt idx="5">
                  <c:v>13</c:v>
                </c:pt>
                <c:pt idx="6">
                  <c:v>11</c:v>
                </c:pt>
                <c:pt idx="7">
                  <c:v>3</c:v>
                </c:pt>
                <c:pt idx="8">
                  <c:v>17</c:v>
                </c:pt>
                <c:pt idx="9">
                  <c:v>16</c:v>
                </c:pt>
                <c:pt idx="10">
                  <c:v>21</c:v>
                </c:pt>
                <c:pt idx="11">
                  <c:v>5</c:v>
                </c:pt>
                <c:pt idx="12">
                  <c:v>6</c:v>
                </c:pt>
                <c:pt idx="13">
                  <c:v>10</c:v>
                </c:pt>
                <c:pt idx="14">
                  <c:v>9</c:v>
                </c:pt>
                <c:pt idx="15">
                  <c:v>15</c:v>
                </c:pt>
                <c:pt idx="16">
                  <c:v>14</c:v>
                </c:pt>
                <c:pt idx="17">
                  <c:v>8</c:v>
                </c:pt>
                <c:pt idx="18">
                  <c:v>4</c:v>
                </c:pt>
                <c:pt idx="19">
                  <c:v>18</c:v>
                </c:pt>
                <c:pt idx="20">
                  <c:v>20</c:v>
                </c:pt>
                <c:pt idx="21">
                  <c:v>22</c:v>
                </c:pt>
              </c:numCache>
            </c:numRef>
          </c:xVal>
          <c:yVal>
            <c:numRef>
              <c:f>'2.Organised by TRAC (Intensity)'!$R$69:$R$90</c:f>
              <c:numCache>
                <c:formatCode>General</c:formatCode>
                <c:ptCount val="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'2.Organised by TRAC (Intensity)'!$A$69:$A$90</c15:f>
                <c15:dlblRangeCache>
                  <c:ptCount val="22"/>
                  <c:pt idx="0">
                    <c:v>Open</c:v>
                  </c:pt>
                  <c:pt idx="1">
                    <c:v>Nottingham Trent</c:v>
                  </c:pt>
                  <c:pt idx="2">
                    <c:v>Oxford Brookes</c:v>
                  </c:pt>
                  <c:pt idx="3">
                    <c:v>Portsmouth</c:v>
                  </c:pt>
                  <c:pt idx="4">
                    <c:v>Sheffield Hallam</c:v>
                  </c:pt>
                  <c:pt idx="5">
                    <c:v>Greenwich</c:v>
                  </c:pt>
                  <c:pt idx="6">
                    <c:v>Central Lancashire</c:v>
                  </c:pt>
                  <c:pt idx="7">
                    <c:v>Middlesex</c:v>
                  </c:pt>
                  <c:pt idx="8">
                    <c:v>Edinburgh Napier</c:v>
                  </c:pt>
                  <c:pt idx="9">
                    <c:v>Robert Gordon</c:v>
                  </c:pt>
                  <c:pt idx="10">
                    <c:v>Birmingham City</c:v>
                  </c:pt>
                  <c:pt idx="11">
                    <c:v>Northumbria</c:v>
                  </c:pt>
                  <c:pt idx="12">
                    <c:v>Uni of the West of England</c:v>
                  </c:pt>
                  <c:pt idx="13">
                    <c:v>Manchester Met</c:v>
                  </c:pt>
                  <c:pt idx="14">
                    <c:v>Glasgow Caledonian</c:v>
                  </c:pt>
                  <c:pt idx="15">
                    <c:v>Leeds Beckett</c:v>
                  </c:pt>
                  <c:pt idx="16">
                    <c:v>Hertfordshire</c:v>
                  </c:pt>
                  <c:pt idx="17">
                    <c:v>Wolverhampton</c:v>
                  </c:pt>
                  <c:pt idx="18">
                    <c:v>Westminster</c:v>
                  </c:pt>
                  <c:pt idx="19">
                    <c:v>Kingston</c:v>
                  </c:pt>
                  <c:pt idx="20">
                    <c:v>South Wales</c:v>
                  </c:pt>
                  <c:pt idx="21">
                    <c:v>London Met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31913176"/>
        <c:axId val="232187640"/>
      </c:scatterChart>
      <c:valAx>
        <c:axId val="231913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REF intensity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2187640"/>
        <c:crosses val="autoZero"/>
        <c:crossBetween val="midCat"/>
      </c:valAx>
      <c:valAx>
        <c:axId val="232187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NSS GUG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913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0" i="0" u="none" strike="noStrike" baseline="0">
                <a:effectLst/>
              </a:rPr>
              <a:t>Figure 6 - </a:t>
            </a:r>
            <a:r>
              <a:rPr lang="en-GB"/>
              <a:t>TRAC</a:t>
            </a:r>
            <a:r>
              <a:rPr lang="en-GB" baseline="0"/>
              <a:t> E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AE3D0A3A-E770-4674-A864-A31299DF7091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146FA1C-20CB-4938-85F0-E44BC5C5411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D2BFFAC5-C80C-4FBF-8AB0-86A2637CE72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AEA08849-A350-4ED3-BD2F-0FE116C68B5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B888FDCE-AB37-4197-86FE-B7CE3F3903E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D09D78B0-9F71-43A3-93DA-E1FB3147166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CA40D46A-8768-440E-B840-CE24B7E2653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C94FC73B-3267-4E05-B31B-0343DA5DD43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D4CE3F95-61F9-4CF5-B0D1-54041EE25BA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73685D6D-AFFD-47C3-967A-3C14A477FCB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E55D6191-55C0-49BB-9195-EE198E836FD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629F78FE-EEC1-4128-89C6-E14A969F357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6D73D766-9A1B-40E9-B46C-555121F3B2D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BA3C9C1A-DFBC-418D-BE01-F5FC9BBB323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12E5BDCD-A202-4778-905C-458A44CD6E4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4C326108-4381-4824-9AC7-77D5712174B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52594A3E-3683-4A77-9DCE-826453BA76B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B00A3F16-3C70-44A5-8EB5-013D80D0BD1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fld id="{341CB6C4-725D-403A-925A-D5390E19C31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9"/>
              <c:layout/>
              <c:tx>
                <c:rich>
                  <a:bodyPr/>
                  <a:lstStyle/>
                  <a:p>
                    <a:fld id="{E6A5E0ED-F1EF-494C-B08E-4DD30FF1C85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1"/>
              <c:layout/>
              <c:tx>
                <c:rich>
                  <a:bodyPr/>
                  <a:lstStyle/>
                  <a:p>
                    <a:fld id="{D06EEC59-B58B-44BA-9B4E-69654A49AA2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2"/>
              <c:layout/>
              <c:tx>
                <c:rich>
                  <a:bodyPr/>
                  <a:lstStyle/>
                  <a:p>
                    <a:fld id="{D2261D1B-8310-4FE1-8BBD-E2E3FE09F5C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3"/>
              <c:layout/>
              <c:tx>
                <c:rich>
                  <a:bodyPr/>
                  <a:lstStyle/>
                  <a:p>
                    <a:fld id="{8674EDC2-98E0-4639-9C65-E16C7E82F41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4"/>
              <c:layout/>
              <c:tx>
                <c:rich>
                  <a:bodyPr/>
                  <a:lstStyle/>
                  <a:p>
                    <a:fld id="{AF5E78BE-F434-4B18-A136-3A612E594E7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'2.Organised by TRAC (Intensity)'!$Q$92:$Q$116</c:f>
              <c:numCache>
                <c:formatCode>General</c:formatCode>
                <c:ptCount val="25"/>
                <c:pt idx="0">
                  <c:v>21</c:v>
                </c:pt>
                <c:pt idx="1">
                  <c:v>16</c:v>
                </c:pt>
                <c:pt idx="2">
                  <c:v>14</c:v>
                </c:pt>
                <c:pt idx="3">
                  <c:v>13</c:v>
                </c:pt>
                <c:pt idx="4">
                  <c:v>19</c:v>
                </c:pt>
                <c:pt idx="5">
                  <c:v>11</c:v>
                </c:pt>
                <c:pt idx="6">
                  <c:v>20</c:v>
                </c:pt>
                <c:pt idx="7">
                  <c:v>6</c:v>
                </c:pt>
                <c:pt idx="8">
                  <c:v>23</c:v>
                </c:pt>
                <c:pt idx="9">
                  <c:v>3</c:v>
                </c:pt>
                <c:pt idx="10">
                  <c:v>7</c:v>
                </c:pt>
                <c:pt idx="11">
                  <c:v>10</c:v>
                </c:pt>
                <c:pt idx="12">
                  <c:v>2</c:v>
                </c:pt>
                <c:pt idx="13">
                  <c:v>8</c:v>
                </c:pt>
                <c:pt idx="14">
                  <c:v>12</c:v>
                </c:pt>
                <c:pt idx="15">
                  <c:v>15</c:v>
                </c:pt>
                <c:pt idx="16">
                  <c:v>4</c:v>
                </c:pt>
                <c:pt idx="17">
                  <c:v>18</c:v>
                </c:pt>
                <c:pt idx="18">
                  <c:v>17</c:v>
                </c:pt>
                <c:pt idx="19">
                  <c:v>1</c:v>
                </c:pt>
                <c:pt idx="21">
                  <c:v>9</c:v>
                </c:pt>
                <c:pt idx="22">
                  <c:v>5</c:v>
                </c:pt>
                <c:pt idx="23">
                  <c:v>24</c:v>
                </c:pt>
                <c:pt idx="24">
                  <c:v>22</c:v>
                </c:pt>
              </c:numCache>
            </c:numRef>
          </c:xVal>
          <c:yVal>
            <c:numRef>
              <c:f>'2.Organised by TRAC (Intensity)'!$R$92:$R$116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0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'2.Organised by TRAC (Intensity)'!$A$92:$A$116</c15:f>
                <c15:dlblRangeCache>
                  <c:ptCount val="25"/>
                  <c:pt idx="0">
                    <c:v>Coventry</c:v>
                  </c:pt>
                  <c:pt idx="1">
                    <c:v>Northampton</c:v>
                  </c:pt>
                  <c:pt idx="2">
                    <c:v>Edge Hill</c:v>
                  </c:pt>
                  <c:pt idx="3">
                    <c:v>Chester</c:v>
                  </c:pt>
                  <c:pt idx="4">
                    <c:v>Derby</c:v>
                  </c:pt>
                  <c:pt idx="5">
                    <c:v>Anglia Ruskin</c:v>
                  </c:pt>
                  <c:pt idx="6">
                    <c:v>Teesside</c:v>
                  </c:pt>
                  <c:pt idx="7">
                    <c:v>Lincoln</c:v>
                  </c:pt>
                  <c:pt idx="8">
                    <c:v>Cumbria</c:v>
                  </c:pt>
                  <c:pt idx="9">
                    <c:v>Roehampton</c:v>
                  </c:pt>
                  <c:pt idx="10">
                    <c:v>Huddersfield</c:v>
                  </c:pt>
                  <c:pt idx="11">
                    <c:v>Bedfordshire</c:v>
                  </c:pt>
                  <c:pt idx="12">
                    <c:v>Staffordshire</c:v>
                  </c:pt>
                  <c:pt idx="13">
                    <c:v>Sunderland</c:v>
                  </c:pt>
                  <c:pt idx="14">
                    <c:v>East London</c:v>
                  </c:pt>
                  <c:pt idx="15">
                    <c:v>Canterbury Christ Church</c:v>
                  </c:pt>
                  <c:pt idx="16">
                    <c:v>Liverpool Hope</c:v>
                  </c:pt>
                  <c:pt idx="17">
                    <c:v>Bolton</c:v>
                  </c:pt>
                  <c:pt idx="18">
                    <c:v>Uni of the West of Scotland</c:v>
                  </c:pt>
                  <c:pt idx="19">
                    <c:v>Uni of the Highlands and Islands</c:v>
                  </c:pt>
                  <c:pt idx="20">
                    <c:v>Uni of West London</c:v>
                  </c:pt>
                  <c:pt idx="21">
                    <c:v>Bournemouth</c:v>
                  </c:pt>
                  <c:pt idx="22">
                    <c:v>London South Bank</c:v>
                  </c:pt>
                  <c:pt idx="23">
                    <c:v>Soton Solent</c:v>
                  </c:pt>
                  <c:pt idx="24">
                    <c:v>Bucks New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32188424"/>
        <c:axId val="232188816"/>
      </c:scatterChart>
      <c:valAx>
        <c:axId val="232188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REF intensity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2188816"/>
        <c:crosses val="autoZero"/>
        <c:crossBetween val="midCat"/>
      </c:valAx>
      <c:valAx>
        <c:axId val="23218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NUS GUG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2188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Figure 7 - TRAC F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E69DAC0F-2C11-4873-BBEF-B3647BC726E2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86FD094-8BAE-4E00-B68D-FA2927080A1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518142D-197F-4B74-B8FD-B9E96ED966C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A44E958-0CDE-4063-AD24-C30EF7E8093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213CB3E-D7E4-49DC-B799-EABAF762C84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658B90D-777E-4A99-B4CA-1FAB0845FA3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30C9262-14F9-4733-8F11-7BA6681722F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BDAF505-F363-40BF-9235-68B54290035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CB0FFC0-AE56-47EC-AA37-2EE9204F9AA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0435E80-8D6C-49AE-87CC-7DE485B8516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B47494B7-D75D-4F5B-86D9-2C586E10568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FD478BED-4E63-46EF-AEBB-D0C6998F18B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'2.Organised by TRAC (Intensity)'!$Q$118:$Q$129</c:f>
              <c:numCache>
                <c:formatCode>General</c:formatCode>
                <c:ptCount val="12"/>
                <c:pt idx="0">
                  <c:v>12</c:v>
                </c:pt>
                <c:pt idx="1">
                  <c:v>6</c:v>
                </c:pt>
                <c:pt idx="2">
                  <c:v>10</c:v>
                </c:pt>
                <c:pt idx="3">
                  <c:v>4</c:v>
                </c:pt>
                <c:pt idx="4">
                  <c:v>9</c:v>
                </c:pt>
                <c:pt idx="5">
                  <c:v>3</c:v>
                </c:pt>
                <c:pt idx="6">
                  <c:v>2</c:v>
                </c:pt>
                <c:pt idx="7">
                  <c:v>11</c:v>
                </c:pt>
                <c:pt idx="8">
                  <c:v>8</c:v>
                </c:pt>
                <c:pt idx="9">
                  <c:v>7</c:v>
                </c:pt>
                <c:pt idx="10">
                  <c:v>5</c:v>
                </c:pt>
                <c:pt idx="11">
                  <c:v>1</c:v>
                </c:pt>
              </c:numCache>
            </c:numRef>
          </c:xVal>
          <c:yVal>
            <c:numRef>
              <c:f>'2.Organised by TRAC (Intensity)'!$R$118:$R$129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'2.Organised by TRAC (Intensity)'!$A$118:$A$130</c15:f>
                <c15:dlblRangeCache>
                  <c:ptCount val="13"/>
                  <c:pt idx="0">
                    <c:v>Harper Adams</c:v>
                  </c:pt>
                  <c:pt idx="1">
                    <c:v>Chichester</c:v>
                  </c:pt>
                  <c:pt idx="2">
                    <c:v>Bishop Grosseteste</c:v>
                  </c:pt>
                  <c:pt idx="3">
                    <c:v>Winchester</c:v>
                  </c:pt>
                  <c:pt idx="4">
                    <c:v>Leeds Trinity</c:v>
                  </c:pt>
                  <c:pt idx="5">
                    <c:v>Bath Spa</c:v>
                  </c:pt>
                  <c:pt idx="6">
                    <c:v>Newman</c:v>
                  </c:pt>
                  <c:pt idx="7">
                    <c:v>Cardiff Met</c:v>
                  </c:pt>
                  <c:pt idx="8">
                    <c:v>Gloucestershire</c:v>
                  </c:pt>
                  <c:pt idx="9">
                    <c:v>York St John</c:v>
                  </c:pt>
                  <c:pt idx="10">
                    <c:v>Worcester</c:v>
                  </c:pt>
                  <c:pt idx="11">
                    <c:v>Writtle</c:v>
                  </c:pt>
                  <c:pt idx="12">
                    <c:v>Royal Agricultural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32189600"/>
        <c:axId val="232189992"/>
      </c:scatterChart>
      <c:valAx>
        <c:axId val="232189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REF intensity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2189992"/>
        <c:crosses val="autoZero"/>
        <c:crossBetween val="midCat"/>
      </c:valAx>
      <c:valAx>
        <c:axId val="232189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NUS GUG ranking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2189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1211260</xdr:colOff>
      <xdr:row>4</xdr:row>
      <xdr:rowOff>100011</xdr:rowOff>
    </xdr:from>
    <xdr:to>
      <xdr:col>37</xdr:col>
      <xdr:colOff>91017</xdr:colOff>
      <xdr:row>61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76200</xdr:colOff>
      <xdr:row>0</xdr:row>
      <xdr:rowOff>352425</xdr:rowOff>
    </xdr:from>
    <xdr:to>
      <xdr:col>27</xdr:col>
      <xdr:colOff>0</xdr:colOff>
      <xdr:row>23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57149</xdr:colOff>
      <xdr:row>24</xdr:row>
      <xdr:rowOff>133349</xdr:rowOff>
    </xdr:from>
    <xdr:to>
      <xdr:col>26</xdr:col>
      <xdr:colOff>638174</xdr:colOff>
      <xdr:row>48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76200</xdr:colOff>
      <xdr:row>46</xdr:row>
      <xdr:rowOff>95251</xdr:rowOff>
    </xdr:from>
    <xdr:to>
      <xdr:col>27</xdr:col>
      <xdr:colOff>9525</xdr:colOff>
      <xdr:row>69</xdr:row>
      <xdr:rowOff>49126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90486</xdr:colOff>
      <xdr:row>67</xdr:row>
      <xdr:rowOff>109537</xdr:rowOff>
    </xdr:from>
    <xdr:to>
      <xdr:col>27</xdr:col>
      <xdr:colOff>28574</xdr:colOff>
      <xdr:row>90</xdr:row>
      <xdr:rowOff>63412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80962</xdr:colOff>
      <xdr:row>91</xdr:row>
      <xdr:rowOff>23811</xdr:rowOff>
    </xdr:from>
    <xdr:to>
      <xdr:col>27</xdr:col>
      <xdr:colOff>28575</xdr:colOff>
      <xdr:row>116</xdr:row>
      <xdr:rowOff>9524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23811</xdr:colOff>
      <xdr:row>116</xdr:row>
      <xdr:rowOff>138110</xdr:rowOff>
    </xdr:from>
    <xdr:to>
      <xdr:col>27</xdr:col>
      <xdr:colOff>47625</xdr:colOff>
      <xdr:row>139</xdr:row>
      <xdr:rowOff>91985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1"/>
  <sheetViews>
    <sheetView tabSelected="1" topLeftCell="G1" zoomScale="80" zoomScaleNormal="80" workbookViewId="0">
      <selection activeCell="Q29" sqref="Q29"/>
    </sheetView>
  </sheetViews>
  <sheetFormatPr defaultColWidth="8.875" defaultRowHeight="11.25" x14ac:dyDescent="0.2"/>
  <cols>
    <col min="1" max="1" width="29.875" style="8" bestFit="1" customWidth="1"/>
    <col min="2" max="2" width="4.875" style="8" customWidth="1"/>
    <col min="3" max="3" width="8.25" style="8" customWidth="1"/>
    <col min="4" max="4" width="8.75" style="9" customWidth="1"/>
    <col min="5" max="8" width="6.375" style="8" bestFit="1" customWidth="1"/>
    <col min="9" max="9" width="5.875" style="8" bestFit="1" customWidth="1"/>
    <col min="10" max="10" width="6.375" style="8" customWidth="1"/>
    <col min="11" max="11" width="7.625" style="8" customWidth="1"/>
    <col min="12" max="12" width="7.875" style="8" customWidth="1"/>
    <col min="13" max="13" width="7.75" style="8" customWidth="1"/>
    <col min="14" max="16" width="8.875" style="8"/>
    <col min="17" max="17" width="18.75" style="8" customWidth="1"/>
    <col min="18" max="16384" width="8.875" style="8"/>
  </cols>
  <sheetData>
    <row r="1" spans="1:37" ht="41.25" customHeight="1" x14ac:dyDescent="0.2">
      <c r="A1" s="1" t="s">
        <v>0</v>
      </c>
      <c r="B1" s="1" t="s">
        <v>166</v>
      </c>
      <c r="C1" s="2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5" t="s">
        <v>7</v>
      </c>
      <c r="J1" s="6" t="s">
        <v>162</v>
      </c>
      <c r="K1" s="6" t="s">
        <v>163</v>
      </c>
      <c r="L1" s="7" t="s">
        <v>178</v>
      </c>
      <c r="M1" s="1" t="s">
        <v>179</v>
      </c>
      <c r="N1" s="1" t="s">
        <v>164</v>
      </c>
      <c r="O1" s="1" t="s">
        <v>165</v>
      </c>
    </row>
    <row r="2" spans="1:37" x14ac:dyDescent="0.2">
      <c r="A2" s="8" t="s">
        <v>77</v>
      </c>
      <c r="C2" s="8">
        <v>2</v>
      </c>
      <c r="D2" s="9">
        <v>103.09</v>
      </c>
      <c r="E2" s="10">
        <v>49.957706858085167</v>
      </c>
      <c r="F2" s="10">
        <v>41.680764380638287</v>
      </c>
      <c r="G2" s="10">
        <v>7.6913376661169854</v>
      </c>
      <c r="H2" s="10">
        <v>0</v>
      </c>
      <c r="I2" s="10">
        <v>0.67019109515956932</v>
      </c>
      <c r="J2" s="10">
        <f t="shared" ref="J2:J33" si="0">SUM(E2,F2)</f>
        <v>91.638471238723454</v>
      </c>
      <c r="K2" s="11">
        <v>2</v>
      </c>
      <c r="L2" s="12">
        <v>3.25</v>
      </c>
      <c r="M2" s="12">
        <v>1</v>
      </c>
      <c r="N2" s="13"/>
      <c r="O2" s="13"/>
    </row>
    <row r="3" spans="1:37" x14ac:dyDescent="0.2">
      <c r="A3" s="8" t="s">
        <v>10</v>
      </c>
      <c r="B3" s="8" t="s">
        <v>173</v>
      </c>
      <c r="C3" s="8">
        <v>32</v>
      </c>
      <c r="D3" s="9">
        <v>2087.61</v>
      </c>
      <c r="E3" s="10">
        <v>46.823870358927195</v>
      </c>
      <c r="F3" s="10">
        <v>40.441567150952515</v>
      </c>
      <c r="G3" s="10">
        <v>11.54712805552761</v>
      </c>
      <c r="H3" s="10">
        <v>0.88166372071411792</v>
      </c>
      <c r="I3" s="10">
        <v>0.30577071387855004</v>
      </c>
      <c r="J3" s="10">
        <f t="shared" si="0"/>
        <v>87.265437509879717</v>
      </c>
      <c r="K3" s="11">
        <v>7</v>
      </c>
      <c r="L3" s="8">
        <v>3.17</v>
      </c>
      <c r="M3" s="8">
        <v>2</v>
      </c>
      <c r="N3" s="8">
        <v>85.86</v>
      </c>
      <c r="O3" s="8">
        <v>11</v>
      </c>
      <c r="Q3" s="8" t="s">
        <v>176</v>
      </c>
      <c r="R3" s="8" t="e">
        <f>CORREL(#REF!,N2:N155)</f>
        <v>#REF!</v>
      </c>
    </row>
    <row r="4" spans="1:37" x14ac:dyDescent="0.2">
      <c r="A4" s="8" t="s">
        <v>13</v>
      </c>
      <c r="B4" s="8" t="s">
        <v>173</v>
      </c>
      <c r="C4" s="8">
        <v>14</v>
      </c>
      <c r="D4" s="9">
        <v>1256.8599999999999</v>
      </c>
      <c r="E4" s="10">
        <v>46.40479448785068</v>
      </c>
      <c r="F4" s="10">
        <v>44.235356364272867</v>
      </c>
      <c r="G4" s="10">
        <v>8.5791655395191206</v>
      </c>
      <c r="H4" s="10">
        <v>0.73724201581719517</v>
      </c>
      <c r="I4" s="10">
        <v>4.3441592540139719E-2</v>
      </c>
      <c r="J4" s="10">
        <f t="shared" si="0"/>
        <v>90.640150852123554</v>
      </c>
      <c r="K4" s="11">
        <v>3</v>
      </c>
      <c r="L4" s="8">
        <v>3.09</v>
      </c>
      <c r="M4" s="8">
        <v>3</v>
      </c>
      <c r="N4" s="8">
        <v>83.43</v>
      </c>
      <c r="O4" s="8">
        <v>38</v>
      </c>
      <c r="Q4" s="8" t="s">
        <v>177</v>
      </c>
      <c r="R4" s="14">
        <f>CORREL(K2:K155,O2:O155)</f>
        <v>0.2322802565750903</v>
      </c>
    </row>
    <row r="5" spans="1:37" x14ac:dyDescent="0.2">
      <c r="A5" s="8" t="s">
        <v>9</v>
      </c>
      <c r="B5" s="8" t="s">
        <v>173</v>
      </c>
      <c r="C5" s="8">
        <v>36</v>
      </c>
      <c r="D5" s="9">
        <v>2565.6099999999997</v>
      </c>
      <c r="E5" s="10">
        <v>42.647019617167061</v>
      </c>
      <c r="F5" s="10">
        <v>39.490136848546747</v>
      </c>
      <c r="G5" s="10">
        <v>15.371872576112503</v>
      </c>
      <c r="H5" s="10">
        <v>1.8640362330985618</v>
      </c>
      <c r="I5" s="10">
        <v>0.62693472507512837</v>
      </c>
      <c r="J5" s="10">
        <f t="shared" si="0"/>
        <v>82.137156465713815</v>
      </c>
      <c r="K5" s="11">
        <v>25</v>
      </c>
      <c r="L5" s="8">
        <v>2.94</v>
      </c>
      <c r="M5" s="8">
        <v>4</v>
      </c>
      <c r="N5" s="8">
        <v>79</v>
      </c>
      <c r="O5" s="8">
        <v>114</v>
      </c>
    </row>
    <row r="6" spans="1:37" x14ac:dyDescent="0.2">
      <c r="A6" s="8" t="s">
        <v>16</v>
      </c>
      <c r="B6" s="8" t="s">
        <v>173</v>
      </c>
      <c r="C6" s="8">
        <v>31</v>
      </c>
      <c r="D6" s="9">
        <v>1137.7299999999998</v>
      </c>
      <c r="E6" s="10">
        <v>36.048438557478491</v>
      </c>
      <c r="F6" s="10">
        <v>47.301670870944783</v>
      </c>
      <c r="G6" s="10">
        <v>15.061341443048882</v>
      </c>
      <c r="H6" s="10">
        <v>1.427157585718932</v>
      </c>
      <c r="I6" s="10">
        <v>0.16139154280892659</v>
      </c>
      <c r="J6" s="10">
        <f t="shared" si="0"/>
        <v>83.350109428423281</v>
      </c>
      <c r="K6" s="11">
        <v>15</v>
      </c>
      <c r="L6" s="8">
        <v>2.9</v>
      </c>
      <c r="M6" s="12">
        <v>5</v>
      </c>
      <c r="N6" s="8">
        <v>80.290000000000006</v>
      </c>
      <c r="O6" s="8">
        <v>93</v>
      </c>
    </row>
    <row r="7" spans="1:37" x14ac:dyDescent="0.2">
      <c r="A7" s="8" t="s">
        <v>8</v>
      </c>
      <c r="B7" s="8" t="s">
        <v>173</v>
      </c>
      <c r="C7" s="8">
        <v>31</v>
      </c>
      <c r="D7" s="9">
        <v>2409.27</v>
      </c>
      <c r="E7" s="10">
        <v>48.070054414822756</v>
      </c>
      <c r="F7" s="10">
        <v>39.120260493842544</v>
      </c>
      <c r="G7" s="10">
        <v>11.424485425045759</v>
      </c>
      <c r="H7" s="10">
        <v>1.1924441843379949</v>
      </c>
      <c r="I7" s="10">
        <v>0.1927554819509644</v>
      </c>
      <c r="J7" s="10">
        <f t="shared" si="0"/>
        <v>87.1903149086653</v>
      </c>
      <c r="K7" s="11">
        <v>8</v>
      </c>
      <c r="L7" s="8">
        <v>2.9</v>
      </c>
      <c r="M7" s="8">
        <v>6</v>
      </c>
      <c r="N7" s="8">
        <v>85.57</v>
      </c>
      <c r="O7" s="8">
        <v>14</v>
      </c>
    </row>
    <row r="8" spans="1:37" x14ac:dyDescent="0.2">
      <c r="A8" s="8" t="s">
        <v>30</v>
      </c>
      <c r="B8" s="8" t="s">
        <v>167</v>
      </c>
      <c r="C8" s="8">
        <v>14</v>
      </c>
      <c r="D8" s="9">
        <v>532.18000000000006</v>
      </c>
      <c r="E8" s="10">
        <v>49.872618287045732</v>
      </c>
      <c r="F8" s="10">
        <v>37.406103198166029</v>
      </c>
      <c r="G8" s="10">
        <v>11.007553835168551</v>
      </c>
      <c r="H8" s="10">
        <v>1.1541019955654102</v>
      </c>
      <c r="I8" s="10">
        <v>0.55962268405426729</v>
      </c>
      <c r="J8" s="10">
        <f t="shared" si="0"/>
        <v>87.278721485211761</v>
      </c>
      <c r="K8" s="11">
        <v>6</v>
      </c>
      <c r="L8" s="8">
        <v>2.84</v>
      </c>
      <c r="M8" s="8">
        <v>7</v>
      </c>
      <c r="N8" s="8">
        <v>78.290000000000006</v>
      </c>
      <c r="O8" s="8">
        <v>121</v>
      </c>
    </row>
    <row r="9" spans="1:37" x14ac:dyDescent="0.2">
      <c r="A9" s="8" t="s">
        <v>26</v>
      </c>
      <c r="B9" s="8" t="s">
        <v>173</v>
      </c>
      <c r="C9" s="8">
        <v>28</v>
      </c>
      <c r="D9" s="9">
        <v>868.1099999999999</v>
      </c>
      <c r="E9" s="10">
        <v>24.576171222540928</v>
      </c>
      <c r="F9" s="10">
        <v>51.919998617686701</v>
      </c>
      <c r="G9" s="10">
        <v>21.376288719171534</v>
      </c>
      <c r="H9" s="10">
        <v>1.8190551888585549</v>
      </c>
      <c r="I9" s="10">
        <v>0.30848625174229077</v>
      </c>
      <c r="J9" s="10">
        <f t="shared" si="0"/>
        <v>76.496169840227623</v>
      </c>
      <c r="K9" s="11">
        <v>48</v>
      </c>
      <c r="L9" s="8">
        <v>2.83</v>
      </c>
      <c r="M9" s="8">
        <v>8</v>
      </c>
      <c r="N9" s="8">
        <v>83.29</v>
      </c>
      <c r="O9" s="8">
        <v>44</v>
      </c>
    </row>
    <row r="10" spans="1:37" x14ac:dyDescent="0.2">
      <c r="A10" s="8" t="s">
        <v>18</v>
      </c>
      <c r="B10" s="8" t="s">
        <v>173</v>
      </c>
      <c r="C10" s="8">
        <v>26</v>
      </c>
      <c r="D10" s="9">
        <v>1112.96</v>
      </c>
      <c r="E10" s="10">
        <v>32.883814332949967</v>
      </c>
      <c r="F10" s="10">
        <v>51.390993387004023</v>
      </c>
      <c r="G10" s="10">
        <v>13.974491446233465</v>
      </c>
      <c r="H10" s="10">
        <v>1.3070550603795283</v>
      </c>
      <c r="I10" s="10">
        <v>0.44364577343300743</v>
      </c>
      <c r="J10" s="10">
        <f t="shared" si="0"/>
        <v>84.274807719953998</v>
      </c>
      <c r="K10" s="11">
        <v>14</v>
      </c>
      <c r="L10" s="8">
        <v>2.83</v>
      </c>
      <c r="M10" s="12">
        <v>9</v>
      </c>
      <c r="N10" s="8">
        <v>82.14</v>
      </c>
      <c r="O10" s="8">
        <v>69</v>
      </c>
    </row>
    <row r="11" spans="1:37" x14ac:dyDescent="0.2">
      <c r="A11" s="8" t="s">
        <v>111</v>
      </c>
      <c r="B11" s="8" t="s">
        <v>168</v>
      </c>
      <c r="C11" s="8">
        <v>6</v>
      </c>
      <c r="D11" s="9">
        <v>68.100000000000009</v>
      </c>
      <c r="E11" s="10">
        <v>12.771659324522759</v>
      </c>
      <c r="F11" s="10">
        <v>56.215124816446398</v>
      </c>
      <c r="G11" s="10">
        <v>26.22173274596182</v>
      </c>
      <c r="H11" s="10">
        <v>3.8906020558002941</v>
      </c>
      <c r="I11" s="10">
        <v>0.90088105726872225</v>
      </c>
      <c r="J11" s="10">
        <f t="shared" si="0"/>
        <v>68.986784140969149</v>
      </c>
      <c r="K11" s="11">
        <v>68</v>
      </c>
      <c r="L11" s="8">
        <v>2.76</v>
      </c>
      <c r="M11" s="8">
        <v>10</v>
      </c>
      <c r="N11" s="8">
        <v>78.86</v>
      </c>
      <c r="O11" s="8">
        <v>117</v>
      </c>
    </row>
    <row r="12" spans="1:37" x14ac:dyDescent="0.2">
      <c r="A12" s="8" t="s">
        <v>21</v>
      </c>
      <c r="B12" s="8" t="s">
        <v>173</v>
      </c>
      <c r="C12" s="8">
        <v>23</v>
      </c>
      <c r="D12" s="9">
        <v>930.68</v>
      </c>
      <c r="E12" s="10">
        <v>36.867032707267811</v>
      </c>
      <c r="F12" s="10">
        <v>49.682705118837852</v>
      </c>
      <c r="G12" s="10">
        <v>12.311449692697812</v>
      </c>
      <c r="H12" s="10">
        <v>1.0219516912365152</v>
      </c>
      <c r="I12" s="10">
        <v>0.11686078996002924</v>
      </c>
      <c r="J12" s="10">
        <f t="shared" si="0"/>
        <v>86.549737826105655</v>
      </c>
      <c r="K12" s="11">
        <v>10</v>
      </c>
      <c r="L12" s="8">
        <v>2.69</v>
      </c>
      <c r="M12" s="8">
        <v>11</v>
      </c>
      <c r="N12" s="8">
        <v>83.86</v>
      </c>
      <c r="O12" s="8">
        <v>33</v>
      </c>
    </row>
    <row r="13" spans="1:37" x14ac:dyDescent="0.2">
      <c r="A13" s="8" t="s">
        <v>11</v>
      </c>
      <c r="B13" s="8" t="s">
        <v>173</v>
      </c>
      <c r="C13" s="8">
        <v>31</v>
      </c>
      <c r="D13" s="9">
        <v>1753.08</v>
      </c>
      <c r="E13" s="10">
        <v>37.646610536883657</v>
      </c>
      <c r="F13" s="10">
        <v>44.862213932051027</v>
      </c>
      <c r="G13" s="10">
        <v>15.467023752481348</v>
      </c>
      <c r="H13" s="10">
        <v>1.6835056015698089</v>
      </c>
      <c r="I13" s="10">
        <v>0.34064617701416933</v>
      </c>
      <c r="J13" s="10">
        <f t="shared" si="0"/>
        <v>82.508824468934677</v>
      </c>
      <c r="K13" s="11">
        <v>22</v>
      </c>
      <c r="L13" s="8">
        <v>2.65</v>
      </c>
      <c r="M13" s="8">
        <v>12</v>
      </c>
      <c r="N13" s="8">
        <v>77.569999999999993</v>
      </c>
      <c r="O13" s="8">
        <v>128</v>
      </c>
    </row>
    <row r="14" spans="1:37" x14ac:dyDescent="0.2">
      <c r="A14" s="8" t="s">
        <v>33</v>
      </c>
      <c r="B14" s="8" t="s">
        <v>170</v>
      </c>
      <c r="C14" s="8">
        <v>18</v>
      </c>
      <c r="D14" s="9">
        <v>645.64</v>
      </c>
      <c r="E14" s="10">
        <v>24.603556161328292</v>
      </c>
      <c r="F14" s="10">
        <v>49.423424818784461</v>
      </c>
      <c r="G14" s="10">
        <v>22.716963013444026</v>
      </c>
      <c r="H14" s="10">
        <v>3.0779691468930057</v>
      </c>
      <c r="I14" s="10">
        <v>0.17808685955021372</v>
      </c>
      <c r="J14" s="10">
        <f t="shared" si="0"/>
        <v>74.026980980112754</v>
      </c>
      <c r="K14" s="11">
        <v>56</v>
      </c>
      <c r="L14" s="8">
        <v>2.61</v>
      </c>
      <c r="M14" s="12">
        <v>13</v>
      </c>
      <c r="N14" s="8">
        <v>85.71</v>
      </c>
      <c r="O14" s="8">
        <v>13</v>
      </c>
    </row>
    <row r="15" spans="1:37" x14ac:dyDescent="0.2">
      <c r="A15" s="8" t="s">
        <v>20</v>
      </c>
      <c r="B15" s="8" t="s">
        <v>173</v>
      </c>
      <c r="C15" s="8">
        <v>32</v>
      </c>
      <c r="D15" s="9">
        <v>1099.3900000000001</v>
      </c>
      <c r="E15" s="10">
        <v>30.90120885218165</v>
      </c>
      <c r="F15" s="10">
        <v>50.19518096398911</v>
      </c>
      <c r="G15" s="10">
        <v>16.836900462984016</v>
      </c>
      <c r="H15" s="10">
        <v>1.7924212517850804</v>
      </c>
      <c r="I15" s="10">
        <v>0.27428846906011511</v>
      </c>
      <c r="J15" s="10">
        <f t="shared" si="0"/>
        <v>81.096389816170756</v>
      </c>
      <c r="K15" s="11">
        <v>30</v>
      </c>
      <c r="L15" s="8">
        <v>2.6</v>
      </c>
      <c r="M15" s="8">
        <v>14</v>
      </c>
      <c r="N15" s="8">
        <v>83.86</v>
      </c>
      <c r="O15" s="8">
        <v>32</v>
      </c>
    </row>
    <row r="16" spans="1:37" x14ac:dyDescent="0.2">
      <c r="A16" s="8" t="s">
        <v>36</v>
      </c>
      <c r="B16" s="8" t="s">
        <v>170</v>
      </c>
      <c r="C16" s="8">
        <v>20</v>
      </c>
      <c r="D16" s="9">
        <v>518.68999999999994</v>
      </c>
      <c r="E16" s="10">
        <v>32.445179201449811</v>
      </c>
      <c r="F16" s="10">
        <v>49.787715205614148</v>
      </c>
      <c r="G16" s="10">
        <v>16.447859029478114</v>
      </c>
      <c r="H16" s="10">
        <v>1.1928126626694173</v>
      </c>
      <c r="I16" s="10">
        <v>0.12643390078852496</v>
      </c>
      <c r="J16" s="10">
        <f t="shared" si="0"/>
        <v>82.232894407063952</v>
      </c>
      <c r="K16" s="11">
        <v>24</v>
      </c>
      <c r="L16" s="8">
        <v>2.58</v>
      </c>
      <c r="M16" s="8">
        <v>15</v>
      </c>
      <c r="N16" s="8">
        <v>86.43</v>
      </c>
      <c r="O16" s="8">
        <v>10</v>
      </c>
      <c r="AJ16" s="8" t="s">
        <v>192</v>
      </c>
      <c r="AK16" s="8">
        <f>MEDIAN(L2:L126)</f>
        <v>1.1399999999999999</v>
      </c>
    </row>
    <row r="17" spans="1:37" x14ac:dyDescent="0.2">
      <c r="A17" s="8" t="s">
        <v>14</v>
      </c>
      <c r="B17" s="8" t="s">
        <v>173</v>
      </c>
      <c r="C17" s="8">
        <v>27</v>
      </c>
      <c r="D17" s="9">
        <v>1369</v>
      </c>
      <c r="E17" s="10">
        <v>40.221526661796922</v>
      </c>
      <c r="F17" s="10">
        <v>44.964075967859756</v>
      </c>
      <c r="G17" s="10">
        <v>12.98044558071585</v>
      </c>
      <c r="H17" s="10">
        <v>1.5257487216946677</v>
      </c>
      <c r="I17" s="10">
        <v>0.30820306793279773</v>
      </c>
      <c r="J17" s="10">
        <f t="shared" si="0"/>
        <v>85.185602629656671</v>
      </c>
      <c r="K17" s="11">
        <v>13</v>
      </c>
      <c r="L17" s="8">
        <v>2.57</v>
      </c>
      <c r="M17" s="8">
        <v>16</v>
      </c>
      <c r="N17" s="8">
        <v>79</v>
      </c>
      <c r="O17" s="8">
        <v>112</v>
      </c>
      <c r="AJ17" s="8" t="s">
        <v>193</v>
      </c>
      <c r="AK17" s="8">
        <f>MEDIAN(N3:N134)</f>
        <v>82</v>
      </c>
    </row>
    <row r="18" spans="1:37" x14ac:dyDescent="0.2">
      <c r="A18" s="8" t="s">
        <v>37</v>
      </c>
      <c r="B18" s="8" t="s">
        <v>170</v>
      </c>
      <c r="C18" s="8">
        <v>17</v>
      </c>
      <c r="D18" s="9">
        <v>558.0200000000001</v>
      </c>
      <c r="E18" s="10">
        <v>27.804630658399333</v>
      </c>
      <c r="F18" s="10">
        <v>51.102182717465325</v>
      </c>
      <c r="G18" s="10">
        <v>18.684294469732261</v>
      </c>
      <c r="H18" s="10">
        <v>1.9794272606716601</v>
      </c>
      <c r="I18" s="10">
        <v>0.42946489373140739</v>
      </c>
      <c r="J18" s="10">
        <f t="shared" si="0"/>
        <v>78.906813375864658</v>
      </c>
      <c r="K18" s="11">
        <v>41</v>
      </c>
      <c r="L18" s="8">
        <v>2.56</v>
      </c>
      <c r="M18" s="12">
        <v>17</v>
      </c>
      <c r="N18" s="8">
        <v>82.29</v>
      </c>
      <c r="O18" s="8">
        <v>68</v>
      </c>
    </row>
    <row r="19" spans="1:37" x14ac:dyDescent="0.2">
      <c r="A19" s="8" t="s">
        <v>28</v>
      </c>
      <c r="B19" s="8" t="s">
        <v>170</v>
      </c>
      <c r="C19" s="8">
        <v>25</v>
      </c>
      <c r="D19" s="9">
        <v>736.18</v>
      </c>
      <c r="E19" s="10">
        <v>29.00573229373251</v>
      </c>
      <c r="F19" s="10">
        <v>52.522032655057181</v>
      </c>
      <c r="G19" s="10">
        <v>16.216102040261891</v>
      </c>
      <c r="H19" s="10">
        <v>1.9683908826645657</v>
      </c>
      <c r="I19" s="10">
        <v>0.2877421282838436</v>
      </c>
      <c r="J19" s="10">
        <f t="shared" si="0"/>
        <v>81.527764948789695</v>
      </c>
      <c r="K19" s="11">
        <v>28</v>
      </c>
      <c r="L19" s="8">
        <v>2.52</v>
      </c>
      <c r="M19" s="8">
        <v>18</v>
      </c>
      <c r="N19" s="8">
        <v>86.43</v>
      </c>
      <c r="O19" s="8">
        <v>9</v>
      </c>
    </row>
    <row r="20" spans="1:37" x14ac:dyDescent="0.2">
      <c r="A20" s="8" t="s">
        <v>39</v>
      </c>
      <c r="B20" s="8" t="s">
        <v>170</v>
      </c>
      <c r="C20" s="8">
        <v>23</v>
      </c>
      <c r="D20" s="9">
        <v>591.29000000000008</v>
      </c>
      <c r="E20" s="10">
        <v>25.226707706878177</v>
      </c>
      <c r="F20" s="10">
        <v>48.055421197720229</v>
      </c>
      <c r="G20" s="10">
        <v>23.726530129039894</v>
      </c>
      <c r="H20" s="10">
        <v>2.6556342911261814</v>
      </c>
      <c r="I20" s="10">
        <v>0.33570667523550202</v>
      </c>
      <c r="J20" s="10">
        <f t="shared" si="0"/>
        <v>73.282128904598409</v>
      </c>
      <c r="K20" s="11">
        <v>59</v>
      </c>
      <c r="L20" s="8">
        <v>2.52</v>
      </c>
      <c r="M20" s="8">
        <v>19</v>
      </c>
      <c r="N20" s="8">
        <v>84.14</v>
      </c>
      <c r="O20" s="8">
        <v>25</v>
      </c>
    </row>
    <row r="21" spans="1:37" x14ac:dyDescent="0.2">
      <c r="A21" s="8" t="s">
        <v>35</v>
      </c>
      <c r="B21" s="8" t="s">
        <v>170</v>
      </c>
      <c r="C21" s="8">
        <v>23</v>
      </c>
      <c r="D21" s="9">
        <v>590.04000000000008</v>
      </c>
      <c r="E21" s="10">
        <v>26.698325537251709</v>
      </c>
      <c r="F21" s="10">
        <v>51.326113483831598</v>
      </c>
      <c r="G21" s="10">
        <v>20.135550132194425</v>
      </c>
      <c r="H21" s="10">
        <v>1.7719646125686392</v>
      </c>
      <c r="I21" s="10">
        <v>6.8046234153616686E-2</v>
      </c>
      <c r="J21" s="10">
        <f t="shared" si="0"/>
        <v>78.02443902108331</v>
      </c>
      <c r="K21" s="11">
        <v>44</v>
      </c>
      <c r="L21" s="8">
        <v>2.52</v>
      </c>
      <c r="M21" s="8">
        <v>20</v>
      </c>
      <c r="N21" s="8">
        <v>83.71</v>
      </c>
      <c r="O21" s="8">
        <v>35</v>
      </c>
    </row>
    <row r="22" spans="1:37" x14ac:dyDescent="0.2">
      <c r="A22" s="8" t="s">
        <v>51</v>
      </c>
      <c r="B22" s="8" t="s">
        <v>170</v>
      </c>
      <c r="C22" s="8">
        <v>14</v>
      </c>
      <c r="D22" s="9">
        <v>339.04</v>
      </c>
      <c r="E22" s="10">
        <v>29.551173902784331</v>
      </c>
      <c r="F22" s="10">
        <v>47.837954223690424</v>
      </c>
      <c r="G22" s="10">
        <v>20.718823737612077</v>
      </c>
      <c r="H22" s="10">
        <v>1.7547487022180275</v>
      </c>
      <c r="I22" s="10">
        <v>0.13729943369513919</v>
      </c>
      <c r="J22" s="10">
        <f t="shared" si="0"/>
        <v>77.389128126474759</v>
      </c>
      <c r="K22" s="11">
        <v>45</v>
      </c>
      <c r="L22" s="8">
        <v>2.4900000000000002</v>
      </c>
      <c r="M22" s="12">
        <v>21</v>
      </c>
      <c r="N22" s="8">
        <v>85.71</v>
      </c>
      <c r="O22" s="8">
        <v>12</v>
      </c>
    </row>
    <row r="23" spans="1:37" x14ac:dyDescent="0.2">
      <c r="A23" s="8" t="s">
        <v>22</v>
      </c>
      <c r="B23" s="8" t="s">
        <v>173</v>
      </c>
      <c r="C23" s="8">
        <v>33</v>
      </c>
      <c r="D23" s="9">
        <v>1065.3100000000004</v>
      </c>
      <c r="E23" s="10">
        <v>28.250405985112298</v>
      </c>
      <c r="F23" s="10">
        <v>53.163820859655864</v>
      </c>
      <c r="G23" s="10">
        <v>16.329350142212121</v>
      </c>
      <c r="H23" s="10">
        <v>1.7726671109817793</v>
      </c>
      <c r="I23" s="10">
        <v>0.48375590203790431</v>
      </c>
      <c r="J23" s="10">
        <f t="shared" si="0"/>
        <v>81.414226844768166</v>
      </c>
      <c r="K23" s="11">
        <v>29</v>
      </c>
      <c r="L23" s="8">
        <v>2.48</v>
      </c>
      <c r="M23" s="8">
        <v>22</v>
      </c>
      <c r="N23" s="8">
        <v>82.86</v>
      </c>
      <c r="O23" s="8">
        <v>54</v>
      </c>
    </row>
    <row r="24" spans="1:37" x14ac:dyDescent="0.2">
      <c r="A24" s="8" t="s">
        <v>25</v>
      </c>
      <c r="B24" s="8" t="s">
        <v>170</v>
      </c>
      <c r="C24" s="8">
        <v>23</v>
      </c>
      <c r="D24" s="9">
        <v>740.36</v>
      </c>
      <c r="E24" s="10">
        <v>32.628491544653954</v>
      </c>
      <c r="F24" s="10">
        <v>50.498230590523519</v>
      </c>
      <c r="G24" s="10">
        <v>15.349951375006755</v>
      </c>
      <c r="H24" s="10">
        <v>1.0947512021178885</v>
      </c>
      <c r="I24" s="10">
        <v>0.42857528769787662</v>
      </c>
      <c r="J24" s="10">
        <f t="shared" si="0"/>
        <v>83.126722135177474</v>
      </c>
      <c r="K24" s="11">
        <v>17</v>
      </c>
      <c r="L24" s="8">
        <v>2.4700000000000002</v>
      </c>
      <c r="M24" s="8">
        <v>23</v>
      </c>
      <c r="N24" s="8">
        <v>85.43</v>
      </c>
      <c r="O24" s="8">
        <v>16</v>
      </c>
    </row>
    <row r="25" spans="1:37" x14ac:dyDescent="0.2">
      <c r="A25" s="8" t="s">
        <v>64</v>
      </c>
      <c r="B25" s="8" t="s">
        <v>170</v>
      </c>
      <c r="C25" s="8">
        <v>13</v>
      </c>
      <c r="D25" s="9">
        <v>238.45000000000002</v>
      </c>
      <c r="E25" s="10">
        <v>23.896833717760533</v>
      </c>
      <c r="F25" s="10">
        <v>46.07171314741035</v>
      </c>
      <c r="G25" s="10">
        <v>26.90522122038163</v>
      </c>
      <c r="H25" s="10">
        <v>2.4271335709792408</v>
      </c>
      <c r="I25" s="10">
        <v>0.69909834346823219</v>
      </c>
      <c r="J25" s="10">
        <f t="shared" si="0"/>
        <v>69.968546865170879</v>
      </c>
      <c r="K25" s="11">
        <v>66</v>
      </c>
      <c r="L25" s="8">
        <v>2.4700000000000002</v>
      </c>
      <c r="M25" s="8">
        <v>24</v>
      </c>
      <c r="N25" s="8">
        <v>79.290000000000006</v>
      </c>
      <c r="O25" s="8">
        <v>106</v>
      </c>
    </row>
    <row r="26" spans="1:37" x14ac:dyDescent="0.2">
      <c r="A26" s="8" t="s">
        <v>12</v>
      </c>
      <c r="B26" s="8" t="s">
        <v>173</v>
      </c>
      <c r="C26" s="8">
        <v>35</v>
      </c>
      <c r="D26" s="9">
        <v>1561.1599999999999</v>
      </c>
      <c r="E26" s="10">
        <v>35.257859540341798</v>
      </c>
      <c r="F26" s="10">
        <v>47.328473699044309</v>
      </c>
      <c r="G26" s="10">
        <v>15.673678546721664</v>
      </c>
      <c r="H26" s="10">
        <v>1.3777703758743498</v>
      </c>
      <c r="I26" s="10">
        <v>0.36221783801788421</v>
      </c>
      <c r="J26" s="10">
        <f t="shared" si="0"/>
        <v>82.586333239386107</v>
      </c>
      <c r="K26" s="11">
        <v>21</v>
      </c>
      <c r="L26" s="8">
        <v>2.46</v>
      </c>
      <c r="M26" s="12">
        <v>25</v>
      </c>
      <c r="N26" s="8">
        <v>81.86</v>
      </c>
      <c r="O26" s="8">
        <v>74</v>
      </c>
    </row>
    <row r="27" spans="1:37" x14ac:dyDescent="0.2">
      <c r="A27" s="8" t="s">
        <v>23</v>
      </c>
      <c r="B27" s="8" t="s">
        <v>173</v>
      </c>
      <c r="C27" s="8">
        <v>28</v>
      </c>
      <c r="D27" s="9">
        <v>887.95000000000027</v>
      </c>
      <c r="E27" s="10">
        <v>31.406745875330813</v>
      </c>
      <c r="F27" s="10">
        <v>47.737732980460599</v>
      </c>
      <c r="G27" s="10">
        <v>19.262120614899477</v>
      </c>
      <c r="H27" s="10">
        <v>1.3391407173827352</v>
      </c>
      <c r="I27" s="10">
        <v>0.25425981192634711</v>
      </c>
      <c r="J27" s="10">
        <f t="shared" si="0"/>
        <v>79.144478855791419</v>
      </c>
      <c r="K27" s="11">
        <v>37</v>
      </c>
      <c r="L27" s="8">
        <v>2.46</v>
      </c>
      <c r="M27" s="8">
        <v>26</v>
      </c>
      <c r="N27" s="8">
        <v>85.43</v>
      </c>
      <c r="O27" s="8">
        <v>17</v>
      </c>
    </row>
    <row r="28" spans="1:37" x14ac:dyDescent="0.2">
      <c r="A28" s="8" t="s">
        <v>15</v>
      </c>
      <c r="B28" s="8" t="s">
        <v>173</v>
      </c>
      <c r="C28" s="8">
        <v>32</v>
      </c>
      <c r="D28" s="9">
        <v>1404.38</v>
      </c>
      <c r="E28" s="10">
        <v>31.592353921303353</v>
      </c>
      <c r="F28" s="10">
        <v>48.616955524857943</v>
      </c>
      <c r="G28" s="10">
        <v>17.38931058545408</v>
      </c>
      <c r="H28" s="10">
        <v>1.7137954114983125</v>
      </c>
      <c r="I28" s="10">
        <v>0.68758455688631281</v>
      </c>
      <c r="J28" s="10">
        <f t="shared" si="0"/>
        <v>80.209309446161299</v>
      </c>
      <c r="K28" s="11">
        <v>35</v>
      </c>
      <c r="L28" s="8">
        <v>2.44</v>
      </c>
      <c r="M28" s="8">
        <v>27</v>
      </c>
      <c r="N28" s="8">
        <v>82.29</v>
      </c>
      <c r="O28" s="8">
        <v>66</v>
      </c>
    </row>
    <row r="29" spans="1:37" x14ac:dyDescent="0.2">
      <c r="A29" s="8" t="s">
        <v>32</v>
      </c>
      <c r="B29" s="8" t="s">
        <v>170</v>
      </c>
      <c r="C29" s="8">
        <v>16</v>
      </c>
      <c r="D29" s="9">
        <v>579.80000000000007</v>
      </c>
      <c r="E29" s="10">
        <v>34.761038289065198</v>
      </c>
      <c r="F29" s="10">
        <v>47.522162814763711</v>
      </c>
      <c r="G29" s="10">
        <v>15.489323904794754</v>
      </c>
      <c r="H29" s="10">
        <v>1.9360296654018625</v>
      </c>
      <c r="I29" s="10">
        <v>0.29144532597447392</v>
      </c>
      <c r="J29" s="10">
        <f t="shared" si="0"/>
        <v>82.283201103828901</v>
      </c>
      <c r="K29" s="11">
        <v>23</v>
      </c>
      <c r="L29" s="8">
        <v>2.4300000000000002</v>
      </c>
      <c r="M29" s="8">
        <v>28</v>
      </c>
      <c r="N29" s="8">
        <v>84.14</v>
      </c>
      <c r="O29" s="8">
        <v>26</v>
      </c>
    </row>
    <row r="30" spans="1:37" x14ac:dyDescent="0.2">
      <c r="A30" s="8" t="s">
        <v>54</v>
      </c>
      <c r="B30" s="8" t="s">
        <v>170</v>
      </c>
      <c r="C30" s="8">
        <v>14</v>
      </c>
      <c r="D30" s="9">
        <v>327.76000000000005</v>
      </c>
      <c r="E30" s="10">
        <v>27.361239931657312</v>
      </c>
      <c r="F30" s="10">
        <v>45.739382474981682</v>
      </c>
      <c r="G30" s="10">
        <v>23.401604832804487</v>
      </c>
      <c r="H30" s="10">
        <v>3.0583353673419573</v>
      </c>
      <c r="I30" s="10">
        <v>0.43943739321454717</v>
      </c>
      <c r="J30" s="10">
        <f t="shared" si="0"/>
        <v>73.10062240663899</v>
      </c>
      <c r="K30" s="11">
        <v>60</v>
      </c>
      <c r="L30" s="8">
        <v>2.41</v>
      </c>
      <c r="M30" s="12">
        <v>29</v>
      </c>
      <c r="N30" s="8">
        <v>80.86</v>
      </c>
      <c r="O30" s="8">
        <v>89</v>
      </c>
    </row>
    <row r="31" spans="1:37" x14ac:dyDescent="0.2">
      <c r="A31" s="8" t="s">
        <v>46</v>
      </c>
      <c r="B31" s="8" t="s">
        <v>170</v>
      </c>
      <c r="C31" s="8">
        <v>17</v>
      </c>
      <c r="D31" s="9">
        <v>378.12999999999988</v>
      </c>
      <c r="E31" s="10">
        <v>30.02113029910349</v>
      </c>
      <c r="F31" s="10">
        <v>50.889217993811656</v>
      </c>
      <c r="G31" s="10">
        <v>17.329463412054057</v>
      </c>
      <c r="H31" s="10">
        <v>1.3855023404649198</v>
      </c>
      <c r="I31" s="10">
        <v>0.37468595456589016</v>
      </c>
      <c r="J31" s="10">
        <f t="shared" si="0"/>
        <v>80.910348292915145</v>
      </c>
      <c r="K31" s="11">
        <v>31</v>
      </c>
      <c r="L31" s="8">
        <v>2.39</v>
      </c>
      <c r="M31" s="8">
        <v>30</v>
      </c>
      <c r="N31" s="8">
        <v>82.29</v>
      </c>
      <c r="O31" s="8">
        <v>67</v>
      </c>
    </row>
    <row r="32" spans="1:37" x14ac:dyDescent="0.2">
      <c r="A32" s="8" t="s">
        <v>31</v>
      </c>
      <c r="B32" s="8" t="s">
        <v>173</v>
      </c>
      <c r="C32" s="8">
        <v>24</v>
      </c>
      <c r="D32" s="9">
        <v>642.89</v>
      </c>
      <c r="E32" s="10">
        <v>35.333307408732452</v>
      </c>
      <c r="F32" s="10">
        <v>48.013034889327884</v>
      </c>
      <c r="G32" s="10">
        <v>15.106067912084498</v>
      </c>
      <c r="H32" s="10">
        <v>1.2981225404034904</v>
      </c>
      <c r="I32" s="10">
        <v>0.24946724945169468</v>
      </c>
      <c r="J32" s="10">
        <f t="shared" si="0"/>
        <v>83.346342298060335</v>
      </c>
      <c r="K32" s="11">
        <v>16</v>
      </c>
      <c r="L32" s="8">
        <v>2.36</v>
      </c>
      <c r="M32" s="8">
        <v>31</v>
      </c>
      <c r="N32" s="8">
        <v>82.57</v>
      </c>
      <c r="O32" s="8">
        <v>59</v>
      </c>
    </row>
    <row r="33" spans="1:15" x14ac:dyDescent="0.2">
      <c r="A33" s="8" t="s">
        <v>19</v>
      </c>
      <c r="B33" s="8" t="s">
        <v>173</v>
      </c>
      <c r="C33" s="8">
        <v>35</v>
      </c>
      <c r="D33" s="9">
        <v>1043.0999999999997</v>
      </c>
      <c r="E33" s="10">
        <v>33.311015243025615</v>
      </c>
      <c r="F33" s="10">
        <v>52.20091074681239</v>
      </c>
      <c r="G33" s="10">
        <v>13.064279551337362</v>
      </c>
      <c r="H33" s="10">
        <v>1.3095197008915733</v>
      </c>
      <c r="I33" s="10">
        <v>0.11427475793308411</v>
      </c>
      <c r="J33" s="10">
        <f t="shared" si="0"/>
        <v>85.511925989838005</v>
      </c>
      <c r="K33" s="11">
        <v>12</v>
      </c>
      <c r="L33" s="8">
        <v>2.35</v>
      </c>
      <c r="M33" s="8">
        <v>32</v>
      </c>
      <c r="N33" s="8">
        <v>83</v>
      </c>
      <c r="O33" s="8">
        <v>52</v>
      </c>
    </row>
    <row r="34" spans="1:15" x14ac:dyDescent="0.2">
      <c r="A34" s="8" t="s">
        <v>40</v>
      </c>
      <c r="B34" s="8" t="s">
        <v>170</v>
      </c>
      <c r="C34" s="8">
        <v>13</v>
      </c>
      <c r="D34" s="9">
        <v>461.53000000000003</v>
      </c>
      <c r="E34" s="10">
        <v>32.330076051394272</v>
      </c>
      <c r="F34" s="10">
        <v>54.59601759365588</v>
      </c>
      <c r="G34" s="10">
        <v>11.312460728446688</v>
      </c>
      <c r="H34" s="10">
        <v>1.4343812969904448</v>
      </c>
      <c r="I34" s="10">
        <v>0.3270643295127077</v>
      </c>
      <c r="J34" s="10">
        <f t="shared" ref="J34:J65" si="1">SUM(E34,F34)</f>
        <v>86.926093645050145</v>
      </c>
      <c r="K34" s="11">
        <v>9</v>
      </c>
      <c r="L34" s="8">
        <v>2.34</v>
      </c>
      <c r="M34" s="12">
        <v>33</v>
      </c>
      <c r="N34" s="8">
        <v>87</v>
      </c>
      <c r="O34" s="8">
        <v>6</v>
      </c>
    </row>
    <row r="35" spans="1:15" x14ac:dyDescent="0.2">
      <c r="A35" s="8" t="s">
        <v>17</v>
      </c>
      <c r="B35" s="8" t="s">
        <v>173</v>
      </c>
      <c r="C35" s="8">
        <v>33</v>
      </c>
      <c r="D35" s="9">
        <v>1149.0599999999997</v>
      </c>
      <c r="E35" s="10">
        <v>32.365202861469378</v>
      </c>
      <c r="F35" s="10">
        <v>50.386002471585478</v>
      </c>
      <c r="G35" s="10">
        <v>15.412641637512404</v>
      </c>
      <c r="H35" s="10">
        <v>1.7011731328216115</v>
      </c>
      <c r="I35" s="10">
        <v>0.13497989661114304</v>
      </c>
      <c r="J35" s="10">
        <f t="shared" si="1"/>
        <v>82.751205333054855</v>
      </c>
      <c r="K35" s="11">
        <v>19</v>
      </c>
      <c r="L35" s="8">
        <v>2.34</v>
      </c>
      <c r="M35" s="8">
        <v>34</v>
      </c>
      <c r="N35" s="8">
        <v>84.14</v>
      </c>
      <c r="O35" s="8">
        <v>27</v>
      </c>
    </row>
    <row r="36" spans="1:15" x14ac:dyDescent="0.2">
      <c r="A36" s="8" t="s">
        <v>27</v>
      </c>
      <c r="B36" s="8" t="s">
        <v>173</v>
      </c>
      <c r="C36" s="8">
        <v>21</v>
      </c>
      <c r="D36" s="9">
        <v>670.81</v>
      </c>
      <c r="E36" s="10">
        <v>34.131378482729836</v>
      </c>
      <c r="F36" s="10">
        <v>51.853922869366897</v>
      </c>
      <c r="G36" s="10">
        <v>12.580313352514125</v>
      </c>
      <c r="H36" s="10">
        <v>0.96374532281868197</v>
      </c>
      <c r="I36" s="10">
        <v>0.47063997257047452</v>
      </c>
      <c r="J36" s="10">
        <f t="shared" si="1"/>
        <v>85.985301352096741</v>
      </c>
      <c r="K36" s="11">
        <v>11</v>
      </c>
      <c r="L36" s="8">
        <v>2.34</v>
      </c>
      <c r="M36" s="8">
        <v>35</v>
      </c>
      <c r="N36" s="8">
        <v>80</v>
      </c>
      <c r="O36" s="8">
        <v>97</v>
      </c>
    </row>
    <row r="37" spans="1:15" x14ac:dyDescent="0.2">
      <c r="A37" s="8" t="s">
        <v>42</v>
      </c>
      <c r="B37" s="8" t="s">
        <v>170</v>
      </c>
      <c r="C37" s="8">
        <v>24</v>
      </c>
      <c r="D37" s="9">
        <v>455.10000000000008</v>
      </c>
      <c r="E37" s="10">
        <v>30.238189408921105</v>
      </c>
      <c r="F37" s="10">
        <v>52.427598330037341</v>
      </c>
      <c r="G37" s="10">
        <v>15.985497692814759</v>
      </c>
      <c r="H37" s="10">
        <v>0.98483849703361881</v>
      </c>
      <c r="I37" s="10">
        <v>0.3638760711931443</v>
      </c>
      <c r="J37" s="10">
        <f t="shared" si="1"/>
        <v>82.665787738958443</v>
      </c>
      <c r="K37" s="11">
        <v>20</v>
      </c>
      <c r="L37" s="8">
        <v>2.33</v>
      </c>
      <c r="M37" s="8">
        <v>36</v>
      </c>
      <c r="N37" s="8">
        <v>86.43</v>
      </c>
      <c r="O37" s="8">
        <v>8</v>
      </c>
    </row>
    <row r="38" spans="1:15" x14ac:dyDescent="0.2">
      <c r="A38" s="8" t="s">
        <v>45</v>
      </c>
      <c r="B38" s="8" t="s">
        <v>170</v>
      </c>
      <c r="C38" s="8">
        <v>20</v>
      </c>
      <c r="D38" s="9">
        <v>448.69999999999987</v>
      </c>
      <c r="E38" s="10">
        <v>24.182304435034553</v>
      </c>
      <c r="F38" s="10">
        <v>47.450412302206381</v>
      </c>
      <c r="G38" s="10">
        <v>24.292065968353022</v>
      </c>
      <c r="H38" s="10">
        <v>3.4125250724314693</v>
      </c>
      <c r="I38" s="10">
        <v>0.66269222197459354</v>
      </c>
      <c r="J38" s="10">
        <f t="shared" si="1"/>
        <v>71.632716737240941</v>
      </c>
      <c r="K38" s="11">
        <v>63</v>
      </c>
      <c r="L38" s="8">
        <v>2.31</v>
      </c>
      <c r="M38" s="12">
        <v>37</v>
      </c>
      <c r="N38" s="8">
        <v>83.14</v>
      </c>
      <c r="O38" s="8">
        <v>50</v>
      </c>
    </row>
    <row r="39" spans="1:15" x14ac:dyDescent="0.2">
      <c r="A39" s="8" t="s">
        <v>34</v>
      </c>
      <c r="B39" s="8" t="s">
        <v>173</v>
      </c>
      <c r="C39" s="8">
        <v>25</v>
      </c>
      <c r="D39" s="9">
        <v>671.55</v>
      </c>
      <c r="E39" s="10">
        <v>20.267783485965307</v>
      </c>
      <c r="F39" s="10">
        <v>55.129283002010276</v>
      </c>
      <c r="G39" s="10">
        <v>21.864760628396994</v>
      </c>
      <c r="H39" s="10">
        <v>2.3289702926066567</v>
      </c>
      <c r="I39" s="10">
        <v>0.40920259102077289</v>
      </c>
      <c r="J39" s="10">
        <f t="shared" si="1"/>
        <v>75.397066487975579</v>
      </c>
      <c r="K39" s="11">
        <v>53</v>
      </c>
      <c r="L39" s="8">
        <v>2.27</v>
      </c>
      <c r="M39" s="8">
        <v>38</v>
      </c>
      <c r="N39" s="8">
        <v>83.43</v>
      </c>
      <c r="O39" s="8">
        <v>40</v>
      </c>
    </row>
    <row r="40" spans="1:15" x14ac:dyDescent="0.2">
      <c r="A40" s="8" t="s">
        <v>48</v>
      </c>
      <c r="B40" s="8" t="s">
        <v>167</v>
      </c>
      <c r="C40" s="8">
        <v>21</v>
      </c>
      <c r="D40" s="9">
        <v>576.62</v>
      </c>
      <c r="E40" s="10">
        <v>14.324633207311573</v>
      </c>
      <c r="F40" s="10">
        <v>46.853404321737031</v>
      </c>
      <c r="G40" s="10">
        <v>31.463372758489133</v>
      </c>
      <c r="H40" s="10">
        <v>6.4217508931358598</v>
      </c>
      <c r="I40" s="10">
        <v>0.93683881932641933</v>
      </c>
      <c r="J40" s="10">
        <f t="shared" si="1"/>
        <v>61.178037529048602</v>
      </c>
      <c r="K40" s="11">
        <v>86</v>
      </c>
      <c r="L40" s="8">
        <v>2.2599999999999998</v>
      </c>
      <c r="M40" s="8">
        <v>39</v>
      </c>
      <c r="N40" s="8">
        <v>84.29</v>
      </c>
      <c r="O40" s="8">
        <v>24</v>
      </c>
    </row>
    <row r="41" spans="1:15" x14ac:dyDescent="0.2">
      <c r="A41" s="8" t="s">
        <v>123</v>
      </c>
      <c r="B41" s="8" t="s">
        <v>168</v>
      </c>
      <c r="C41" s="8">
        <v>8</v>
      </c>
      <c r="D41" s="9">
        <v>80.849999999999994</v>
      </c>
      <c r="E41" s="10">
        <v>6.4205318491032788</v>
      </c>
      <c r="F41" s="10">
        <v>30.301793444650592</v>
      </c>
      <c r="G41" s="10">
        <v>40.978354978354979</v>
      </c>
      <c r="H41" s="10">
        <v>21.208410636982066</v>
      </c>
      <c r="I41" s="10">
        <v>1.0909090909090911</v>
      </c>
      <c r="J41" s="10">
        <f t="shared" si="1"/>
        <v>36.722325293753869</v>
      </c>
      <c r="K41" s="11">
        <v>132</v>
      </c>
      <c r="L41" s="8">
        <v>2.2000000000000002</v>
      </c>
      <c r="M41" s="8">
        <v>40</v>
      </c>
      <c r="N41" s="8">
        <v>81.290000000000006</v>
      </c>
      <c r="O41" s="8">
        <v>81</v>
      </c>
    </row>
    <row r="42" spans="1:15" x14ac:dyDescent="0.2">
      <c r="A42" s="8" t="s">
        <v>55</v>
      </c>
      <c r="B42" s="8" t="s">
        <v>167</v>
      </c>
      <c r="C42" s="8">
        <v>15</v>
      </c>
      <c r="D42" s="9">
        <v>300.87999999999994</v>
      </c>
      <c r="E42" s="10">
        <v>25.082624302047329</v>
      </c>
      <c r="F42" s="10">
        <v>48.504885668705143</v>
      </c>
      <c r="G42" s="10">
        <v>23.913088274395115</v>
      </c>
      <c r="H42" s="10">
        <v>2.4994017548524332</v>
      </c>
      <c r="I42" s="10">
        <v>0</v>
      </c>
      <c r="J42" s="10">
        <f t="shared" si="1"/>
        <v>73.587509970752478</v>
      </c>
      <c r="K42" s="11">
        <v>58</v>
      </c>
      <c r="L42" s="8">
        <v>2.19</v>
      </c>
      <c r="M42" s="12">
        <v>41</v>
      </c>
      <c r="N42" s="8">
        <v>80.430000000000007</v>
      </c>
      <c r="O42" s="8">
        <v>92</v>
      </c>
    </row>
    <row r="43" spans="1:15" x14ac:dyDescent="0.2">
      <c r="A43" s="8" t="s">
        <v>41</v>
      </c>
      <c r="B43" s="8" t="s">
        <v>170</v>
      </c>
      <c r="C43" s="8">
        <v>24</v>
      </c>
      <c r="D43" s="9">
        <v>500.78</v>
      </c>
      <c r="E43" s="10">
        <v>27.537481528815047</v>
      </c>
      <c r="F43" s="10">
        <v>48.460581492871121</v>
      </c>
      <c r="G43" s="10">
        <v>21.535364830863852</v>
      </c>
      <c r="H43" s="10">
        <v>1.9540716482287632</v>
      </c>
      <c r="I43" s="10">
        <v>0.51250049922121488</v>
      </c>
      <c r="J43" s="10">
        <f t="shared" si="1"/>
        <v>75.998063021686164</v>
      </c>
      <c r="K43" s="11">
        <v>49</v>
      </c>
      <c r="L43" s="8">
        <v>2.19</v>
      </c>
      <c r="M43" s="8">
        <v>42</v>
      </c>
      <c r="N43" s="8">
        <v>82</v>
      </c>
      <c r="O43" s="8">
        <v>73</v>
      </c>
    </row>
    <row r="44" spans="1:15" x14ac:dyDescent="0.2">
      <c r="A44" s="8" t="s">
        <v>47</v>
      </c>
      <c r="B44" s="8" t="s">
        <v>170</v>
      </c>
      <c r="C44" s="8">
        <v>18</v>
      </c>
      <c r="D44" s="9">
        <v>369.65999999999997</v>
      </c>
      <c r="E44" s="10">
        <v>31.07082183628199</v>
      </c>
      <c r="F44" s="10">
        <v>49.177352161445654</v>
      </c>
      <c r="G44" s="10">
        <v>17.952253422063521</v>
      </c>
      <c r="H44" s="10">
        <v>1.5877563166152682</v>
      </c>
      <c r="I44" s="10">
        <v>0.21181626359357247</v>
      </c>
      <c r="J44" s="10">
        <f t="shared" si="1"/>
        <v>80.248173997727648</v>
      </c>
      <c r="K44" s="11">
        <v>34</v>
      </c>
      <c r="L44" s="8">
        <v>2.19</v>
      </c>
      <c r="M44" s="8">
        <v>43</v>
      </c>
      <c r="N44" s="8">
        <v>81.569999999999993</v>
      </c>
      <c r="O44" s="8">
        <v>77</v>
      </c>
    </row>
    <row r="45" spans="1:15" x14ac:dyDescent="0.2">
      <c r="A45" s="8" t="s">
        <v>43</v>
      </c>
      <c r="B45" s="8" t="s">
        <v>170</v>
      </c>
      <c r="C45" s="8">
        <v>15</v>
      </c>
      <c r="D45" s="9">
        <v>458.75999999999988</v>
      </c>
      <c r="E45" s="10">
        <v>21.783568750544951</v>
      </c>
      <c r="F45" s="10">
        <v>56.374008196006649</v>
      </c>
      <c r="G45" s="10">
        <v>19.934998692126602</v>
      </c>
      <c r="H45" s="10">
        <v>1.7792527683320258</v>
      </c>
      <c r="I45" s="10">
        <v>0.12817159298979861</v>
      </c>
      <c r="J45" s="10">
        <f t="shared" si="1"/>
        <v>78.1575769465516</v>
      </c>
      <c r="K45" s="11">
        <v>42</v>
      </c>
      <c r="L45" s="8">
        <v>2.1800000000000002</v>
      </c>
      <c r="M45" s="8">
        <v>44</v>
      </c>
      <c r="N45" s="8">
        <v>86.86</v>
      </c>
      <c r="O45" s="8">
        <v>7</v>
      </c>
    </row>
    <row r="46" spans="1:15" x14ac:dyDescent="0.2">
      <c r="A46" s="8" t="s">
        <v>56</v>
      </c>
      <c r="B46" s="8" t="s">
        <v>167</v>
      </c>
      <c r="C46" s="8">
        <v>17</v>
      </c>
      <c r="D46" s="9">
        <v>316.79000000000002</v>
      </c>
      <c r="E46" s="10">
        <v>21.988257205088544</v>
      </c>
      <c r="F46" s="10">
        <v>45.420972884245074</v>
      </c>
      <c r="G46" s="10">
        <v>28.268695350232012</v>
      </c>
      <c r="H46" s="10">
        <v>3.5460083967296949</v>
      </c>
      <c r="I46" s="10">
        <v>0.7760661637046623</v>
      </c>
      <c r="J46" s="10">
        <f t="shared" si="1"/>
        <v>67.409230089333619</v>
      </c>
      <c r="K46" s="11">
        <v>70</v>
      </c>
      <c r="L46" s="8">
        <v>2.15</v>
      </c>
      <c r="M46" s="12">
        <v>45</v>
      </c>
      <c r="N46" s="8">
        <v>77.709999999999994</v>
      </c>
      <c r="O46" s="8">
        <v>125</v>
      </c>
    </row>
    <row r="47" spans="1:15" x14ac:dyDescent="0.2">
      <c r="A47" s="8" t="s">
        <v>29</v>
      </c>
      <c r="B47" s="8" t="s">
        <v>173</v>
      </c>
      <c r="C47" s="8">
        <v>26</v>
      </c>
      <c r="D47" s="9">
        <v>759.81999999999994</v>
      </c>
      <c r="E47" s="10">
        <v>27.109868126661578</v>
      </c>
      <c r="F47" s="10">
        <v>53.57099049774947</v>
      </c>
      <c r="G47" s="10">
        <v>17.715287831328475</v>
      </c>
      <c r="H47" s="10">
        <v>1.5214656102761182</v>
      </c>
      <c r="I47" s="10">
        <v>8.2387933984364725E-2</v>
      </c>
      <c r="J47" s="10">
        <f t="shared" si="1"/>
        <v>80.680858624411044</v>
      </c>
      <c r="K47" s="11">
        <v>33</v>
      </c>
      <c r="L47" s="8">
        <v>2.15</v>
      </c>
      <c r="M47" s="8">
        <v>46</v>
      </c>
      <c r="N47" s="8">
        <v>79.709999999999994</v>
      </c>
      <c r="O47" s="8">
        <v>102</v>
      </c>
    </row>
    <row r="48" spans="1:15" x14ac:dyDescent="0.2">
      <c r="A48" s="8" t="s">
        <v>68</v>
      </c>
      <c r="B48" s="8" t="s">
        <v>167</v>
      </c>
      <c r="C48" s="8">
        <v>11</v>
      </c>
      <c r="D48" s="9">
        <v>234.20000000000002</v>
      </c>
      <c r="E48" s="10">
        <v>22.579419299743805</v>
      </c>
      <c r="F48" s="10">
        <v>43.060845431255338</v>
      </c>
      <c r="G48" s="10">
        <v>28.504910333048677</v>
      </c>
      <c r="H48" s="10">
        <v>5.0096071733561054</v>
      </c>
      <c r="I48" s="10">
        <v>0.84521776259607162</v>
      </c>
      <c r="J48" s="10">
        <f t="shared" si="1"/>
        <v>65.640264730999149</v>
      </c>
      <c r="K48" s="11">
        <v>75</v>
      </c>
      <c r="L48" s="8">
        <v>2.13</v>
      </c>
      <c r="M48" s="8">
        <v>47</v>
      </c>
      <c r="N48" s="8">
        <v>79.86</v>
      </c>
      <c r="O48" s="8">
        <v>101</v>
      </c>
    </row>
    <row r="49" spans="1:15" x14ac:dyDescent="0.2">
      <c r="A49" s="8" t="s">
        <v>44</v>
      </c>
      <c r="B49" s="8" t="s">
        <v>170</v>
      </c>
      <c r="C49" s="8">
        <v>20</v>
      </c>
      <c r="D49" s="9">
        <v>395.74999999999994</v>
      </c>
      <c r="E49" s="10">
        <v>31.095388502842709</v>
      </c>
      <c r="F49" s="10">
        <v>44.412507896399248</v>
      </c>
      <c r="G49" s="10">
        <v>21.20391661402401</v>
      </c>
      <c r="H49" s="10">
        <v>2.8593809222994317</v>
      </c>
      <c r="I49" s="10">
        <v>0.42880606443461783</v>
      </c>
      <c r="J49" s="10">
        <f t="shared" si="1"/>
        <v>75.507896399241957</v>
      </c>
      <c r="K49" s="11">
        <v>52</v>
      </c>
      <c r="L49" s="8">
        <v>2.06</v>
      </c>
      <c r="M49" s="8">
        <v>48</v>
      </c>
      <c r="N49" s="8">
        <v>84.86</v>
      </c>
      <c r="O49" s="8">
        <v>21</v>
      </c>
    </row>
    <row r="50" spans="1:15" x14ac:dyDescent="0.2">
      <c r="A50" s="8" t="s">
        <v>24</v>
      </c>
      <c r="B50" s="8" t="s">
        <v>173</v>
      </c>
      <c r="C50" s="8">
        <v>27</v>
      </c>
      <c r="D50" s="9">
        <v>737.7</v>
      </c>
      <c r="E50" s="10">
        <v>40.46326419953909</v>
      </c>
      <c r="F50" s="10">
        <v>46.943622068591566</v>
      </c>
      <c r="G50" s="10">
        <v>11.466165107767385</v>
      </c>
      <c r="H50" s="10">
        <v>0.92698929103971806</v>
      </c>
      <c r="I50" s="10">
        <v>0.19995933306222038</v>
      </c>
      <c r="J50" s="10">
        <f t="shared" si="1"/>
        <v>87.406886268130648</v>
      </c>
      <c r="K50" s="11">
        <v>5</v>
      </c>
      <c r="L50" s="8">
        <v>2.04</v>
      </c>
      <c r="M50" s="12">
        <v>49</v>
      </c>
      <c r="N50" s="8">
        <v>83.14</v>
      </c>
      <c r="O50" s="8">
        <v>47</v>
      </c>
    </row>
    <row r="51" spans="1:15" x14ac:dyDescent="0.2">
      <c r="A51" s="8" t="s">
        <v>62</v>
      </c>
      <c r="B51" s="8" t="s">
        <v>170</v>
      </c>
      <c r="C51" s="8">
        <v>14</v>
      </c>
      <c r="D51" s="9">
        <v>232.95000000000002</v>
      </c>
      <c r="E51" s="10">
        <v>25.743077913715389</v>
      </c>
      <c r="F51" s="10">
        <v>51.20476497102382</v>
      </c>
      <c r="G51" s="10">
        <v>19.992487658295769</v>
      </c>
      <c r="H51" s="10">
        <v>2.5471131144022321</v>
      </c>
      <c r="I51" s="10">
        <v>0.51255634256278171</v>
      </c>
      <c r="J51" s="10">
        <f t="shared" si="1"/>
        <v>76.947842884739202</v>
      </c>
      <c r="K51" s="11">
        <v>47</v>
      </c>
      <c r="L51" s="8">
        <v>1.9</v>
      </c>
      <c r="M51" s="8">
        <v>50</v>
      </c>
      <c r="N51" s="8">
        <v>85.43</v>
      </c>
      <c r="O51" s="8">
        <v>15</v>
      </c>
    </row>
    <row r="52" spans="1:15" x14ac:dyDescent="0.2">
      <c r="A52" s="8" t="s">
        <v>82</v>
      </c>
      <c r="B52" s="8" t="s">
        <v>168</v>
      </c>
      <c r="C52" s="8">
        <v>13</v>
      </c>
      <c r="D52" s="9">
        <v>149.05000000000001</v>
      </c>
      <c r="E52" s="10">
        <v>21.957396846695737</v>
      </c>
      <c r="F52" s="10">
        <v>44.067427037906739</v>
      </c>
      <c r="G52" s="10">
        <v>28.935256625293519</v>
      </c>
      <c r="H52" s="10">
        <v>4.8892988929889292</v>
      </c>
      <c r="I52" s="10">
        <v>0.15062059711506204</v>
      </c>
      <c r="J52" s="10">
        <f t="shared" si="1"/>
        <v>66.024823884602483</v>
      </c>
      <c r="K52" s="11">
        <v>74</v>
      </c>
      <c r="L52" s="8">
        <v>1.89</v>
      </c>
      <c r="M52" s="8">
        <v>51</v>
      </c>
      <c r="N52" s="8">
        <v>82.43</v>
      </c>
      <c r="O52" s="8">
        <v>63</v>
      </c>
    </row>
    <row r="53" spans="1:15" x14ac:dyDescent="0.2">
      <c r="A53" s="8" t="s">
        <v>50</v>
      </c>
      <c r="B53" s="8" t="s">
        <v>170</v>
      </c>
      <c r="C53" s="8">
        <v>12</v>
      </c>
      <c r="D53" s="9">
        <v>352.35999999999996</v>
      </c>
      <c r="E53" s="10">
        <v>26.364854126461577</v>
      </c>
      <c r="F53" s="10">
        <v>55.59325689635601</v>
      </c>
      <c r="G53" s="10">
        <v>15.862158020206611</v>
      </c>
      <c r="H53" s="10">
        <v>1.8784765580656149</v>
      </c>
      <c r="I53" s="10">
        <v>0.3012543989102055</v>
      </c>
      <c r="J53" s="10">
        <f t="shared" si="1"/>
        <v>81.95811102281759</v>
      </c>
      <c r="K53" s="11">
        <v>27</v>
      </c>
      <c r="L53" s="8">
        <v>1.73</v>
      </c>
      <c r="M53" s="8">
        <v>52</v>
      </c>
      <c r="N53" s="8">
        <v>82.86</v>
      </c>
      <c r="O53" s="8">
        <v>55</v>
      </c>
    </row>
    <row r="54" spans="1:15" x14ac:dyDescent="0.2">
      <c r="A54" s="8" t="s">
        <v>60</v>
      </c>
      <c r="B54" s="8" t="s">
        <v>170</v>
      </c>
      <c r="C54" s="8">
        <v>17</v>
      </c>
      <c r="D54" s="9">
        <v>266.93</v>
      </c>
      <c r="E54" s="10">
        <v>20.852133518150822</v>
      </c>
      <c r="F54" s="10">
        <v>50.054658524706859</v>
      </c>
      <c r="G54" s="10">
        <v>25.790169707413927</v>
      </c>
      <c r="H54" s="10">
        <v>2.7029558311167721</v>
      </c>
      <c r="I54" s="10">
        <v>0.60008241861162104</v>
      </c>
      <c r="J54" s="10">
        <f t="shared" si="1"/>
        <v>70.906792042857688</v>
      </c>
      <c r="K54" s="11">
        <v>64</v>
      </c>
      <c r="L54" s="8">
        <v>1.7</v>
      </c>
      <c r="M54" s="12">
        <v>53</v>
      </c>
      <c r="N54" s="8">
        <v>87.14</v>
      </c>
      <c r="O54" s="8">
        <v>5</v>
      </c>
    </row>
    <row r="55" spans="1:15" x14ac:dyDescent="0.2">
      <c r="A55" s="8" t="s">
        <v>52</v>
      </c>
      <c r="B55" s="8" t="s">
        <v>167</v>
      </c>
      <c r="C55" s="8">
        <v>12</v>
      </c>
      <c r="D55" s="9">
        <v>378.34</v>
      </c>
      <c r="E55" s="10">
        <v>23.313263202410532</v>
      </c>
      <c r="F55" s="10">
        <v>52.356266849923365</v>
      </c>
      <c r="G55" s="10">
        <v>20.916794417719512</v>
      </c>
      <c r="H55" s="10">
        <v>2.5906063329280542</v>
      </c>
      <c r="I55" s="10">
        <v>0.82306919701855474</v>
      </c>
      <c r="J55" s="10">
        <f t="shared" si="1"/>
        <v>75.669530052333897</v>
      </c>
      <c r="K55" s="11">
        <v>50</v>
      </c>
      <c r="L55" s="8">
        <v>1.55</v>
      </c>
      <c r="M55" s="8">
        <v>54</v>
      </c>
      <c r="N55" s="8">
        <v>79.86</v>
      </c>
      <c r="O55" s="8">
        <v>100</v>
      </c>
    </row>
    <row r="56" spans="1:15" x14ac:dyDescent="0.2">
      <c r="A56" s="8" t="s">
        <v>105</v>
      </c>
      <c r="B56" s="8" t="s">
        <v>173</v>
      </c>
      <c r="C56" s="8">
        <v>2</v>
      </c>
      <c r="D56" s="9">
        <v>55.67</v>
      </c>
      <c r="E56" s="10">
        <v>29.623495599065926</v>
      </c>
      <c r="F56" s="10">
        <v>40.325309861684929</v>
      </c>
      <c r="G56" s="10">
        <v>29.635530806538533</v>
      </c>
      <c r="H56" s="10">
        <v>0.41566373271061613</v>
      </c>
      <c r="I56" s="10">
        <v>0</v>
      </c>
      <c r="J56" s="10">
        <f t="shared" si="1"/>
        <v>69.948805460750862</v>
      </c>
      <c r="K56" s="11">
        <v>67</v>
      </c>
      <c r="L56" s="8">
        <v>1.54</v>
      </c>
      <c r="M56" s="8">
        <v>55</v>
      </c>
      <c r="N56" s="8">
        <v>76.86</v>
      </c>
      <c r="O56" s="8">
        <v>133</v>
      </c>
    </row>
    <row r="57" spans="1:15" x14ac:dyDescent="0.2">
      <c r="A57" s="8" t="s">
        <v>38</v>
      </c>
      <c r="B57" s="8" t="s">
        <v>170</v>
      </c>
      <c r="C57" s="8">
        <v>25</v>
      </c>
      <c r="D57" s="9">
        <v>597.17999999999995</v>
      </c>
      <c r="E57" s="10">
        <v>23.894303225158243</v>
      </c>
      <c r="F57" s="10">
        <v>51.73083492414348</v>
      </c>
      <c r="G57" s="10">
        <v>21.718158679125224</v>
      </c>
      <c r="H57" s="10">
        <v>2.327154291838307</v>
      </c>
      <c r="I57" s="10">
        <v>0.32954887973475339</v>
      </c>
      <c r="J57" s="10">
        <f t="shared" si="1"/>
        <v>75.625138149301719</v>
      </c>
      <c r="K57" s="11">
        <v>51</v>
      </c>
      <c r="L57" s="8">
        <v>1.53</v>
      </c>
      <c r="M57" s="8">
        <v>56</v>
      </c>
      <c r="N57" s="8">
        <v>80.430000000000007</v>
      </c>
      <c r="O57" s="8">
        <v>91</v>
      </c>
    </row>
    <row r="58" spans="1:15" x14ac:dyDescent="0.2">
      <c r="A58" s="8" t="s">
        <v>58</v>
      </c>
      <c r="B58" s="8" t="s">
        <v>167</v>
      </c>
      <c r="C58" s="8">
        <v>16</v>
      </c>
      <c r="D58" s="9">
        <v>355.48</v>
      </c>
      <c r="E58" s="10">
        <v>14.213654776640036</v>
      </c>
      <c r="F58" s="10">
        <v>47.362017553730162</v>
      </c>
      <c r="G58" s="10">
        <v>33.018566445369643</v>
      </c>
      <c r="H58" s="10">
        <v>5.0867559356363214</v>
      </c>
      <c r="I58" s="10">
        <v>0.31900528862383254</v>
      </c>
      <c r="J58" s="10">
        <f t="shared" si="1"/>
        <v>61.575672330370196</v>
      </c>
      <c r="K58" s="11">
        <v>84</v>
      </c>
      <c r="L58" s="8">
        <v>1.51</v>
      </c>
      <c r="M58" s="12">
        <v>57</v>
      </c>
      <c r="N58" s="8">
        <v>83.29</v>
      </c>
      <c r="O58" s="8">
        <v>41</v>
      </c>
    </row>
    <row r="59" spans="1:15" x14ac:dyDescent="0.2">
      <c r="A59" s="8" t="s">
        <v>57</v>
      </c>
      <c r="B59" s="8" t="s">
        <v>167</v>
      </c>
      <c r="C59" s="8">
        <v>18</v>
      </c>
      <c r="D59" s="9">
        <v>366.06</v>
      </c>
      <c r="E59" s="10">
        <v>14.711003660602088</v>
      </c>
      <c r="F59" s="10">
        <v>50.3816314265421</v>
      </c>
      <c r="G59" s="10">
        <v>30.066519149866142</v>
      </c>
      <c r="H59" s="10">
        <v>3.4746762825766271</v>
      </c>
      <c r="I59" s="10">
        <v>1.3661694804130469</v>
      </c>
      <c r="J59" s="10">
        <f t="shared" si="1"/>
        <v>65.092635087144188</v>
      </c>
      <c r="K59" s="11">
        <v>76</v>
      </c>
      <c r="L59" s="8">
        <v>1.38</v>
      </c>
      <c r="M59" s="8">
        <v>58</v>
      </c>
      <c r="N59" s="8">
        <v>81.86</v>
      </c>
      <c r="O59" s="8">
        <v>75</v>
      </c>
    </row>
    <row r="60" spans="1:15" x14ac:dyDescent="0.2">
      <c r="A60" s="8" t="s">
        <v>66</v>
      </c>
      <c r="B60" s="8" t="s">
        <v>167</v>
      </c>
      <c r="C60" s="8">
        <v>7</v>
      </c>
      <c r="D60" s="9">
        <v>199.43</v>
      </c>
      <c r="E60" s="10">
        <v>28.795316652459508</v>
      </c>
      <c r="F60" s="10">
        <v>49.353206638920916</v>
      </c>
      <c r="G60" s="10">
        <v>20.183623326480468</v>
      </c>
      <c r="H60" s="10">
        <v>1.3830416687559544</v>
      </c>
      <c r="I60" s="10">
        <v>0.28481171338314193</v>
      </c>
      <c r="J60" s="10">
        <f t="shared" si="1"/>
        <v>78.148523291380428</v>
      </c>
      <c r="K60" s="11">
        <v>43</v>
      </c>
      <c r="L60" s="8">
        <v>1.33</v>
      </c>
      <c r="M60" s="8">
        <v>59</v>
      </c>
      <c r="N60" s="8">
        <v>84</v>
      </c>
      <c r="O60" s="8">
        <v>29</v>
      </c>
    </row>
    <row r="61" spans="1:15" x14ac:dyDescent="0.2">
      <c r="A61" s="8" t="s">
        <v>158</v>
      </c>
      <c r="B61" s="8" t="s">
        <v>172</v>
      </c>
      <c r="C61" s="8">
        <v>2</v>
      </c>
      <c r="D61" s="9">
        <v>12.4</v>
      </c>
      <c r="E61" s="10">
        <v>0</v>
      </c>
      <c r="F61" s="10">
        <v>17.096774193548388</v>
      </c>
      <c r="G61" s="10">
        <v>24.35483870967742</v>
      </c>
      <c r="H61" s="10">
        <v>28.580645161290324</v>
      </c>
      <c r="I61" s="10">
        <v>29.967741935483872</v>
      </c>
      <c r="J61" s="10">
        <f t="shared" si="1"/>
        <v>17.096774193548388</v>
      </c>
      <c r="K61" s="11">
        <v>152</v>
      </c>
      <c r="L61" s="8">
        <v>1.23</v>
      </c>
      <c r="M61" s="8">
        <v>60</v>
      </c>
      <c r="N61" s="8">
        <v>77.86</v>
      </c>
      <c r="O61" s="8">
        <v>124</v>
      </c>
    </row>
    <row r="62" spans="1:15" x14ac:dyDescent="0.2">
      <c r="A62" s="8" t="s">
        <v>53</v>
      </c>
      <c r="B62" s="8" t="s">
        <v>171</v>
      </c>
      <c r="C62" s="8">
        <v>18</v>
      </c>
      <c r="D62" s="9">
        <v>396.17</v>
      </c>
      <c r="E62" s="10">
        <v>20.827144912537548</v>
      </c>
      <c r="F62" s="10">
        <v>51.354771941338313</v>
      </c>
      <c r="G62" s="10">
        <v>25.712143776661534</v>
      </c>
      <c r="H62" s="10">
        <v>1.8686674912285128</v>
      </c>
      <c r="I62" s="10">
        <v>0.2372718782340914</v>
      </c>
      <c r="J62" s="10">
        <f t="shared" si="1"/>
        <v>72.181916853875862</v>
      </c>
      <c r="K62" s="11">
        <v>62</v>
      </c>
      <c r="L62" s="8">
        <v>1.18</v>
      </c>
      <c r="M62" s="12">
        <v>61</v>
      </c>
      <c r="N62" s="8">
        <v>84.14</v>
      </c>
      <c r="O62" s="8">
        <v>28</v>
      </c>
    </row>
    <row r="63" spans="1:15" x14ac:dyDescent="0.2">
      <c r="A63" s="8" t="s">
        <v>116</v>
      </c>
      <c r="B63" s="8" t="s">
        <v>168</v>
      </c>
      <c r="C63" s="8">
        <v>12</v>
      </c>
      <c r="D63" s="9">
        <v>112.45</v>
      </c>
      <c r="E63" s="10">
        <v>6.7879057358826138</v>
      </c>
      <c r="F63" s="10">
        <v>29.986216096042682</v>
      </c>
      <c r="G63" s="10">
        <v>41.771453979546465</v>
      </c>
      <c r="H63" s="10">
        <v>19.917741218319254</v>
      </c>
      <c r="I63" s="10">
        <v>1.5366829702089819</v>
      </c>
      <c r="J63" s="10">
        <f t="shared" si="1"/>
        <v>36.774121831925299</v>
      </c>
      <c r="K63" s="11">
        <v>131</v>
      </c>
      <c r="L63" s="8">
        <v>1.17</v>
      </c>
      <c r="M63" s="8">
        <v>62</v>
      </c>
      <c r="N63" s="8">
        <v>79.569999999999993</v>
      </c>
      <c r="O63" s="8">
        <v>103</v>
      </c>
    </row>
    <row r="64" spans="1:15" x14ac:dyDescent="0.2">
      <c r="A64" s="8" t="s">
        <v>61</v>
      </c>
      <c r="C64" s="8">
        <v>3</v>
      </c>
      <c r="D64" s="9">
        <v>223.81</v>
      </c>
      <c r="E64" s="10">
        <v>26.559179661319867</v>
      </c>
      <c r="F64" s="10">
        <v>54.207274027076537</v>
      </c>
      <c r="G64" s="10">
        <v>18.75135159286895</v>
      </c>
      <c r="H64" s="10">
        <v>0.48219471873464098</v>
      </c>
      <c r="I64" s="10">
        <v>0</v>
      </c>
      <c r="J64" s="10">
        <f t="shared" si="1"/>
        <v>80.76645368839641</v>
      </c>
      <c r="K64" s="11">
        <v>32</v>
      </c>
      <c r="L64" s="12">
        <v>1.1399999999999999</v>
      </c>
      <c r="M64" s="8">
        <v>63</v>
      </c>
      <c r="N64" s="13"/>
      <c r="O64" s="13"/>
    </row>
    <row r="65" spans="1:15" x14ac:dyDescent="0.2">
      <c r="A65" s="8" t="s">
        <v>71</v>
      </c>
      <c r="B65" s="8" t="s">
        <v>171</v>
      </c>
      <c r="C65" s="8">
        <v>17</v>
      </c>
      <c r="D65" s="9">
        <v>269.49</v>
      </c>
      <c r="E65" s="10">
        <v>14.288173958217374</v>
      </c>
      <c r="F65" s="10">
        <v>44.838175813573784</v>
      </c>
      <c r="G65" s="10">
        <v>34.531782255371255</v>
      </c>
      <c r="H65" s="10">
        <v>5.7058517941296518</v>
      </c>
      <c r="I65" s="10">
        <v>0.63601617870792981</v>
      </c>
      <c r="J65" s="10">
        <f t="shared" si="1"/>
        <v>59.126349771791155</v>
      </c>
      <c r="K65" s="11">
        <v>96</v>
      </c>
      <c r="L65" s="8">
        <v>1.04</v>
      </c>
      <c r="M65" s="8">
        <v>64</v>
      </c>
      <c r="N65" s="8">
        <v>83.29</v>
      </c>
      <c r="O65" s="8">
        <v>43</v>
      </c>
    </row>
    <row r="66" spans="1:15" x14ac:dyDescent="0.2">
      <c r="A66" s="8" t="s">
        <v>106</v>
      </c>
      <c r="B66" s="8" t="s">
        <v>168</v>
      </c>
      <c r="C66" s="8">
        <v>7</v>
      </c>
      <c r="D66" s="9">
        <v>101.65000000000002</v>
      </c>
      <c r="E66" s="10">
        <v>6.0777176586325625</v>
      </c>
      <c r="F66" s="10">
        <v>48.189867191342827</v>
      </c>
      <c r="G66" s="10">
        <v>38.063453025086076</v>
      </c>
      <c r="H66" s="10">
        <v>7.0039350713231672</v>
      </c>
      <c r="I66" s="10">
        <v>0.66502705361534664</v>
      </c>
      <c r="J66" s="10">
        <f t="shared" ref="J66:J97" si="2">SUM(E66,F66)</f>
        <v>54.267584849975393</v>
      </c>
      <c r="K66" s="11">
        <v>106</v>
      </c>
      <c r="L66" s="8">
        <v>1.02</v>
      </c>
      <c r="M66" s="12">
        <v>65</v>
      </c>
      <c r="N66" s="8">
        <v>77.569999999999993</v>
      </c>
      <c r="O66" s="8">
        <v>129</v>
      </c>
    </row>
    <row r="67" spans="1:15" x14ac:dyDescent="0.2">
      <c r="A67" s="8" t="s">
        <v>88</v>
      </c>
      <c r="B67" s="8" t="s">
        <v>168</v>
      </c>
      <c r="C67" s="8">
        <v>17</v>
      </c>
      <c r="D67" s="9">
        <v>177.3</v>
      </c>
      <c r="E67" s="10">
        <v>12.99435984207558</v>
      </c>
      <c r="F67" s="10">
        <v>39.981387478849406</v>
      </c>
      <c r="G67" s="10">
        <v>36.839819514946413</v>
      </c>
      <c r="H67" s="10">
        <v>8.2667794698251527</v>
      </c>
      <c r="I67" s="10">
        <v>1.9176536943034403</v>
      </c>
      <c r="J67" s="10">
        <f t="shared" si="2"/>
        <v>52.975747320924988</v>
      </c>
      <c r="K67" s="11">
        <v>110</v>
      </c>
      <c r="L67" s="8">
        <v>1</v>
      </c>
      <c r="M67" s="8">
        <v>66</v>
      </c>
      <c r="N67" s="8">
        <v>82.71</v>
      </c>
      <c r="O67" s="8">
        <v>57</v>
      </c>
    </row>
    <row r="68" spans="1:15" x14ac:dyDescent="0.2">
      <c r="A68" s="8" t="s">
        <v>73</v>
      </c>
      <c r="B68" s="8" t="s">
        <v>171</v>
      </c>
      <c r="C68" s="8">
        <v>10</v>
      </c>
      <c r="D68" s="9">
        <v>271.85000000000002</v>
      </c>
      <c r="E68" s="10">
        <v>12.265072650358652</v>
      </c>
      <c r="F68" s="10">
        <v>45.663601250689723</v>
      </c>
      <c r="G68" s="10">
        <v>32.148684936545891</v>
      </c>
      <c r="H68" s="10">
        <v>8.0856722457237442</v>
      </c>
      <c r="I68" s="10">
        <v>1.8369689166819936</v>
      </c>
      <c r="J68" s="10">
        <f t="shared" si="2"/>
        <v>57.928673901048377</v>
      </c>
      <c r="K68" s="11">
        <v>99</v>
      </c>
      <c r="L68" s="8">
        <v>0.91</v>
      </c>
      <c r="M68" s="8">
        <v>67</v>
      </c>
      <c r="N68" s="8">
        <v>82</v>
      </c>
      <c r="O68" s="8">
        <v>72</v>
      </c>
    </row>
    <row r="69" spans="1:15" x14ac:dyDescent="0.2">
      <c r="A69" s="8" t="s">
        <v>76</v>
      </c>
      <c r="B69" s="8" t="s">
        <v>168</v>
      </c>
      <c r="C69" s="8">
        <v>13</v>
      </c>
      <c r="D69" s="9">
        <v>233.7</v>
      </c>
      <c r="E69" s="10">
        <v>14.613179289687634</v>
      </c>
      <c r="F69" s="10">
        <v>43.656611039794612</v>
      </c>
      <c r="G69" s="10">
        <v>34.596063329054346</v>
      </c>
      <c r="H69" s="10">
        <v>6.2428326914848089</v>
      </c>
      <c r="I69" s="10">
        <v>0.89131364997860518</v>
      </c>
      <c r="J69" s="10">
        <f t="shared" si="2"/>
        <v>58.269790329482248</v>
      </c>
      <c r="K69" s="11">
        <v>98</v>
      </c>
      <c r="L69" s="8">
        <v>0.85</v>
      </c>
      <c r="M69" s="8">
        <v>68</v>
      </c>
      <c r="N69" s="8">
        <v>82.29</v>
      </c>
      <c r="O69" s="8">
        <v>65</v>
      </c>
    </row>
    <row r="70" spans="1:15" x14ac:dyDescent="0.2">
      <c r="A70" s="8" t="s">
        <v>80</v>
      </c>
      <c r="B70" s="8" t="s">
        <v>167</v>
      </c>
      <c r="C70" s="8">
        <v>13</v>
      </c>
      <c r="D70" s="9">
        <v>242.34999999999997</v>
      </c>
      <c r="E70" s="10">
        <v>10.591293583659999</v>
      </c>
      <c r="F70" s="10">
        <v>42.718176191458646</v>
      </c>
      <c r="G70" s="10">
        <v>38.174540953166918</v>
      </c>
      <c r="H70" s="10">
        <v>6.8731173922013626</v>
      </c>
      <c r="I70" s="10">
        <v>1.642871879513101</v>
      </c>
      <c r="J70" s="10">
        <f t="shared" si="2"/>
        <v>53.309469775118643</v>
      </c>
      <c r="K70" s="11">
        <v>108</v>
      </c>
      <c r="L70" s="8">
        <v>0.85</v>
      </c>
      <c r="M70" s="12">
        <v>69</v>
      </c>
      <c r="N70" s="8">
        <v>76.430000000000007</v>
      </c>
      <c r="O70" s="8">
        <v>135</v>
      </c>
    </row>
    <row r="71" spans="1:15" x14ac:dyDescent="0.2">
      <c r="A71" s="8" t="s">
        <v>110</v>
      </c>
      <c r="B71" s="8" t="s">
        <v>168</v>
      </c>
      <c r="C71" s="8">
        <v>13</v>
      </c>
      <c r="D71" s="9">
        <v>147.24</v>
      </c>
      <c r="E71" s="10">
        <v>6.1056778049443086</v>
      </c>
      <c r="F71" s="10">
        <v>26.498777506112468</v>
      </c>
      <c r="G71" s="10">
        <v>43.955990220048889</v>
      </c>
      <c r="H71" s="10">
        <v>20.636851399076338</v>
      </c>
      <c r="I71" s="10">
        <v>2.8027030698179844</v>
      </c>
      <c r="J71" s="10">
        <f t="shared" si="2"/>
        <v>32.604455311056775</v>
      </c>
      <c r="K71" s="11">
        <v>136</v>
      </c>
      <c r="L71" s="8">
        <v>0.83</v>
      </c>
      <c r="M71" s="8">
        <v>70</v>
      </c>
      <c r="N71" s="8">
        <v>81.290000000000006</v>
      </c>
      <c r="O71" s="8">
        <v>82</v>
      </c>
    </row>
    <row r="72" spans="1:15" x14ac:dyDescent="0.2">
      <c r="A72" s="8" t="s">
        <v>87</v>
      </c>
      <c r="B72" s="8" t="s">
        <v>168</v>
      </c>
      <c r="C72" s="8">
        <v>8</v>
      </c>
      <c r="D72" s="9">
        <v>161.80000000000001</v>
      </c>
      <c r="E72" s="10">
        <v>16.491965389369593</v>
      </c>
      <c r="F72" s="10">
        <v>43.371446229913474</v>
      </c>
      <c r="G72" s="10">
        <v>35.796044499381956</v>
      </c>
      <c r="H72" s="10">
        <v>4.07601977750309</v>
      </c>
      <c r="I72" s="10">
        <v>0.26452410383189118</v>
      </c>
      <c r="J72" s="10">
        <f t="shared" si="2"/>
        <v>59.86341161928307</v>
      </c>
      <c r="K72" s="11">
        <v>94</v>
      </c>
      <c r="L72" s="8">
        <v>0.79</v>
      </c>
      <c r="M72" s="8">
        <v>71</v>
      </c>
      <c r="N72" s="8">
        <v>77.86</v>
      </c>
      <c r="O72" s="8">
        <v>123</v>
      </c>
    </row>
    <row r="73" spans="1:15" x14ac:dyDescent="0.2">
      <c r="A73" s="8" t="s">
        <v>78</v>
      </c>
      <c r="B73" s="8" t="s">
        <v>167</v>
      </c>
      <c r="C73" s="8">
        <v>12</v>
      </c>
      <c r="D73" s="9">
        <v>218.2</v>
      </c>
      <c r="E73" s="10">
        <v>16.065536205316224</v>
      </c>
      <c r="F73" s="10">
        <v>41.522914757103585</v>
      </c>
      <c r="G73" s="10">
        <v>36.667736021998167</v>
      </c>
      <c r="H73" s="10">
        <v>5.0572868927589374</v>
      </c>
      <c r="I73" s="10">
        <v>0.68652612282309822</v>
      </c>
      <c r="J73" s="10">
        <f t="shared" si="2"/>
        <v>57.588450962419813</v>
      </c>
      <c r="K73" s="11">
        <v>100</v>
      </c>
      <c r="L73" s="8">
        <v>0.79</v>
      </c>
      <c r="M73" s="8">
        <v>72</v>
      </c>
      <c r="N73" s="8">
        <v>82.43</v>
      </c>
      <c r="O73" s="8">
        <v>61</v>
      </c>
    </row>
    <row r="74" spans="1:15" x14ac:dyDescent="0.2">
      <c r="A74" s="8" t="s">
        <v>74</v>
      </c>
      <c r="B74" s="8" t="s">
        <v>171</v>
      </c>
      <c r="C74" s="8">
        <v>13</v>
      </c>
      <c r="D74" s="9">
        <v>210.12</v>
      </c>
      <c r="E74" s="10">
        <v>19.580477822196841</v>
      </c>
      <c r="F74" s="10">
        <v>42.67989720159909</v>
      </c>
      <c r="G74" s="10">
        <v>30.419522177803159</v>
      </c>
      <c r="H74" s="10">
        <v>6.5108033504664</v>
      </c>
      <c r="I74" s="10">
        <v>0.80929944793451347</v>
      </c>
      <c r="J74" s="10">
        <f t="shared" si="2"/>
        <v>62.26037502379593</v>
      </c>
      <c r="K74" s="11">
        <v>82</v>
      </c>
      <c r="L74" s="8">
        <v>0.79</v>
      </c>
      <c r="M74" s="12">
        <v>73</v>
      </c>
      <c r="N74" s="8">
        <v>77.709999999999994</v>
      </c>
      <c r="O74" s="8">
        <v>127</v>
      </c>
    </row>
    <row r="75" spans="1:15" x14ac:dyDescent="0.2">
      <c r="A75" s="8" t="s">
        <v>130</v>
      </c>
      <c r="B75" s="8" t="s">
        <v>167</v>
      </c>
      <c r="C75" s="8">
        <v>7</v>
      </c>
      <c r="D75" s="9">
        <v>66.540000000000006</v>
      </c>
      <c r="E75" s="10">
        <v>5.1274421400661252</v>
      </c>
      <c r="F75" s="10">
        <v>27.294709948902913</v>
      </c>
      <c r="G75" s="10">
        <v>49.918845807033357</v>
      </c>
      <c r="H75" s="10">
        <v>13.754583709047189</v>
      </c>
      <c r="I75" s="10">
        <v>3.9044183949504045</v>
      </c>
      <c r="J75" s="10">
        <f t="shared" si="2"/>
        <v>32.422152088969035</v>
      </c>
      <c r="K75" s="11">
        <v>137</v>
      </c>
      <c r="L75" s="8">
        <v>0.78</v>
      </c>
      <c r="M75" s="8">
        <v>74</v>
      </c>
      <c r="N75" s="8">
        <v>78.86</v>
      </c>
      <c r="O75" s="8">
        <v>116</v>
      </c>
    </row>
    <row r="76" spans="1:15" x14ac:dyDescent="0.2">
      <c r="A76" s="8" t="s">
        <v>150</v>
      </c>
      <c r="B76" s="8" t="s">
        <v>172</v>
      </c>
      <c r="C76" s="8">
        <v>6</v>
      </c>
      <c r="D76" s="9">
        <v>23.299999999999997</v>
      </c>
      <c r="E76" s="10">
        <v>4.9871244635193142</v>
      </c>
      <c r="F76" s="10">
        <v>26.502145922746784</v>
      </c>
      <c r="G76" s="10">
        <v>48.145922746781117</v>
      </c>
      <c r="H76" s="10">
        <v>17.703862660944207</v>
      </c>
      <c r="I76" s="10">
        <v>2.6609442060085842</v>
      </c>
      <c r="J76" s="10">
        <f t="shared" si="2"/>
        <v>31.489270386266099</v>
      </c>
      <c r="K76" s="11">
        <v>139</v>
      </c>
      <c r="L76" s="8">
        <v>0.78</v>
      </c>
      <c r="M76" s="8">
        <v>75</v>
      </c>
      <c r="N76" s="8">
        <v>83.14</v>
      </c>
      <c r="O76" s="8">
        <v>48</v>
      </c>
    </row>
    <row r="77" spans="1:15" x14ac:dyDescent="0.2">
      <c r="A77" s="8" t="s">
        <v>59</v>
      </c>
      <c r="B77" s="8" t="s">
        <v>171</v>
      </c>
      <c r="C77" s="8">
        <v>16</v>
      </c>
      <c r="D77" s="9">
        <v>342.7</v>
      </c>
      <c r="E77" s="10">
        <v>16.43449080828713</v>
      </c>
      <c r="F77" s="10">
        <v>43.955646337904874</v>
      </c>
      <c r="G77" s="10">
        <v>33.9390137146192</v>
      </c>
      <c r="H77" s="10">
        <v>5.6145316603443254</v>
      </c>
      <c r="I77" s="10">
        <v>5.6317478844470387E-2</v>
      </c>
      <c r="J77" s="10">
        <f t="shared" si="2"/>
        <v>60.390137146192004</v>
      </c>
      <c r="K77" s="11">
        <v>92</v>
      </c>
      <c r="L77" s="8">
        <v>0.78</v>
      </c>
      <c r="M77" s="8">
        <v>76</v>
      </c>
      <c r="N77" s="8">
        <v>81.14</v>
      </c>
      <c r="O77" s="8">
        <v>85</v>
      </c>
    </row>
    <row r="78" spans="1:15" x14ac:dyDescent="0.2">
      <c r="A78" s="8" t="s">
        <v>65</v>
      </c>
      <c r="B78" s="8" t="s">
        <v>171</v>
      </c>
      <c r="C78" s="8">
        <v>17</v>
      </c>
      <c r="D78" s="9">
        <v>299.3</v>
      </c>
      <c r="E78" s="10">
        <v>15.358503174072833</v>
      </c>
      <c r="F78" s="10">
        <v>45.572001336451713</v>
      </c>
      <c r="G78" s="10">
        <v>32.979619111259602</v>
      </c>
      <c r="H78" s="10">
        <v>5.7093217507517533</v>
      </c>
      <c r="I78" s="10">
        <v>0.38055462746408286</v>
      </c>
      <c r="J78" s="10">
        <f t="shared" si="2"/>
        <v>60.930504510524543</v>
      </c>
      <c r="K78" s="11">
        <v>90</v>
      </c>
      <c r="L78" s="8">
        <v>0.78</v>
      </c>
      <c r="M78" s="12">
        <v>77</v>
      </c>
      <c r="N78" s="8">
        <v>79.569999999999993</v>
      </c>
      <c r="O78" s="8">
        <v>104</v>
      </c>
    </row>
    <row r="79" spans="1:15" x14ac:dyDescent="0.2">
      <c r="A79" s="8" t="s">
        <v>113</v>
      </c>
      <c r="B79" s="8" t="s">
        <v>172</v>
      </c>
      <c r="C79" s="8">
        <v>6</v>
      </c>
      <c r="D79" s="9">
        <v>74.02000000000001</v>
      </c>
      <c r="E79" s="10">
        <v>13.136854904079977</v>
      </c>
      <c r="F79" s="10">
        <v>39.972304782491214</v>
      </c>
      <c r="G79" s="10">
        <v>34.347203458524717</v>
      </c>
      <c r="H79" s="10">
        <v>10.964063766549581</v>
      </c>
      <c r="I79" s="10">
        <v>1.5795730883544985</v>
      </c>
      <c r="J79" s="10">
        <f t="shared" si="2"/>
        <v>53.109159686571189</v>
      </c>
      <c r="K79" s="11">
        <v>109</v>
      </c>
      <c r="L79" s="8">
        <v>0.75</v>
      </c>
      <c r="M79" s="8">
        <v>78</v>
      </c>
      <c r="N79" s="8">
        <v>83.14</v>
      </c>
      <c r="O79" s="8">
        <v>46</v>
      </c>
    </row>
    <row r="80" spans="1:15" x14ac:dyDescent="0.2">
      <c r="A80" s="8" t="s">
        <v>67</v>
      </c>
      <c r="B80" s="8" t="s">
        <v>171</v>
      </c>
      <c r="C80" s="8">
        <v>15</v>
      </c>
      <c r="D80" s="9">
        <v>281.93</v>
      </c>
      <c r="E80" s="10">
        <v>15.760082289930123</v>
      </c>
      <c r="F80" s="10">
        <v>48.300145426169621</v>
      </c>
      <c r="G80" s="10">
        <v>31.694037527045719</v>
      </c>
      <c r="H80" s="10">
        <v>3.8488277231937</v>
      </c>
      <c r="I80" s="10">
        <v>0.39690703366083779</v>
      </c>
      <c r="J80" s="10">
        <f t="shared" si="2"/>
        <v>64.060227716099746</v>
      </c>
      <c r="K80" s="11">
        <v>80</v>
      </c>
      <c r="L80" s="8">
        <v>0.74</v>
      </c>
      <c r="M80" s="8">
        <v>79</v>
      </c>
      <c r="N80" s="8">
        <v>83.14</v>
      </c>
      <c r="O80" s="8">
        <v>49</v>
      </c>
    </row>
    <row r="81" spans="1:15" x14ac:dyDescent="0.2">
      <c r="A81" s="8" t="s">
        <v>69</v>
      </c>
      <c r="B81" s="8" t="s">
        <v>167</v>
      </c>
      <c r="C81" s="8">
        <v>17</v>
      </c>
      <c r="D81" s="9">
        <v>242.56</v>
      </c>
      <c r="E81" s="10">
        <v>17.614940633245382</v>
      </c>
      <c r="F81" s="10">
        <v>48.837730870712399</v>
      </c>
      <c r="G81" s="10">
        <v>29.364198548812663</v>
      </c>
      <c r="H81" s="10">
        <v>3.2765501319261214</v>
      </c>
      <c r="I81" s="10">
        <v>0.90657981530343013</v>
      </c>
      <c r="J81" s="10">
        <f t="shared" si="2"/>
        <v>66.452671503957788</v>
      </c>
      <c r="K81" s="11">
        <v>73</v>
      </c>
      <c r="L81" s="8">
        <v>0.73</v>
      </c>
      <c r="M81" s="8">
        <v>80</v>
      </c>
      <c r="N81" s="8">
        <v>83</v>
      </c>
      <c r="O81" s="8">
        <v>51</v>
      </c>
    </row>
    <row r="82" spans="1:15" x14ac:dyDescent="0.2">
      <c r="A82" s="8" t="s">
        <v>98</v>
      </c>
      <c r="B82" s="8" t="s">
        <v>171</v>
      </c>
      <c r="C82" s="8">
        <v>13</v>
      </c>
      <c r="D82" s="9">
        <v>169.75</v>
      </c>
      <c r="E82" s="10">
        <v>8.2167893961708405</v>
      </c>
      <c r="F82" s="10">
        <v>32.916642120765829</v>
      </c>
      <c r="G82" s="10">
        <v>43.869513991163473</v>
      </c>
      <c r="H82" s="10">
        <v>11.920765832106039</v>
      </c>
      <c r="I82" s="10">
        <v>3.0762886597938146</v>
      </c>
      <c r="J82" s="10">
        <f t="shared" si="2"/>
        <v>41.133431516936668</v>
      </c>
      <c r="K82" s="11">
        <v>128</v>
      </c>
      <c r="L82" s="8">
        <v>0.71</v>
      </c>
      <c r="M82" s="12">
        <v>81</v>
      </c>
      <c r="N82" s="8">
        <v>78</v>
      </c>
      <c r="O82" s="8">
        <v>122</v>
      </c>
    </row>
    <row r="83" spans="1:15" x14ac:dyDescent="0.2">
      <c r="A83" s="8" t="s">
        <v>93</v>
      </c>
      <c r="B83" s="8" t="s">
        <v>168</v>
      </c>
      <c r="C83" s="8">
        <v>11</v>
      </c>
      <c r="D83" s="9">
        <v>152.80000000000001</v>
      </c>
      <c r="E83" s="10">
        <v>14.092277486910993</v>
      </c>
      <c r="F83" s="10">
        <v>35.232329842931925</v>
      </c>
      <c r="G83" s="10">
        <v>40.389397905759161</v>
      </c>
      <c r="H83" s="10">
        <v>9.2683246073298431</v>
      </c>
      <c r="I83" s="10">
        <v>1.0176701570680629</v>
      </c>
      <c r="J83" s="10">
        <f t="shared" si="2"/>
        <v>49.32460732984292</v>
      </c>
      <c r="K83" s="11">
        <v>115</v>
      </c>
      <c r="L83" s="8">
        <v>0.68</v>
      </c>
      <c r="M83" s="8">
        <v>82</v>
      </c>
      <c r="N83" s="8">
        <v>82</v>
      </c>
      <c r="O83" s="8">
        <v>71</v>
      </c>
    </row>
    <row r="84" spans="1:15" x14ac:dyDescent="0.2">
      <c r="A84" s="8" t="s">
        <v>86</v>
      </c>
      <c r="B84" s="8" t="s">
        <v>167</v>
      </c>
      <c r="C84" s="8">
        <v>7</v>
      </c>
      <c r="D84" s="9">
        <v>123.73</v>
      </c>
      <c r="E84" s="10">
        <v>23.950941566313748</v>
      </c>
      <c r="F84" s="10">
        <v>50.47175301058757</v>
      </c>
      <c r="G84" s="10">
        <v>22.433443788895175</v>
      </c>
      <c r="H84" s="10">
        <v>2.4342520003232848</v>
      </c>
      <c r="I84" s="10">
        <v>0.70960963388022313</v>
      </c>
      <c r="J84" s="10">
        <f t="shared" si="2"/>
        <v>74.422694576901321</v>
      </c>
      <c r="K84" s="11">
        <v>55</v>
      </c>
      <c r="L84" s="8">
        <v>0.67</v>
      </c>
      <c r="M84" s="8">
        <v>83</v>
      </c>
      <c r="N84" s="8">
        <v>79.14</v>
      </c>
      <c r="O84" s="8">
        <v>109</v>
      </c>
    </row>
    <row r="85" spans="1:15" x14ac:dyDescent="0.2">
      <c r="A85" s="8" t="s">
        <v>134</v>
      </c>
      <c r="B85" s="8" t="s">
        <v>169</v>
      </c>
      <c r="C85" s="8">
        <v>2</v>
      </c>
      <c r="D85" s="9">
        <v>50.39</v>
      </c>
      <c r="E85" s="10">
        <v>7.1795991268108761</v>
      </c>
      <c r="F85" s="10">
        <v>20.964080174637825</v>
      </c>
      <c r="G85" s="10">
        <v>48.410200436594572</v>
      </c>
      <c r="H85" s="10">
        <v>15.92816034927565</v>
      </c>
      <c r="I85" s="10">
        <v>7.5179599126810883</v>
      </c>
      <c r="J85" s="10">
        <f t="shared" si="2"/>
        <v>28.143679301448699</v>
      </c>
      <c r="K85" s="11">
        <v>146</v>
      </c>
      <c r="L85" s="8">
        <v>0.67</v>
      </c>
      <c r="M85" s="8">
        <v>84</v>
      </c>
      <c r="N85" s="8">
        <v>81</v>
      </c>
      <c r="O85" s="8">
        <v>87</v>
      </c>
    </row>
    <row r="86" spans="1:15" x14ac:dyDescent="0.2">
      <c r="A86" s="8" t="s">
        <v>90</v>
      </c>
      <c r="B86" s="8" t="s">
        <v>171</v>
      </c>
      <c r="C86" s="8">
        <v>9</v>
      </c>
      <c r="D86" s="9">
        <v>153</v>
      </c>
      <c r="E86" s="10">
        <v>12.59019607843137</v>
      </c>
      <c r="F86" s="10">
        <v>48.310457516339866</v>
      </c>
      <c r="G86" s="10">
        <v>33.306535947712419</v>
      </c>
      <c r="H86" s="10">
        <v>5.3620915032679726</v>
      </c>
      <c r="I86" s="10">
        <v>0.43071895424836604</v>
      </c>
      <c r="J86" s="10">
        <f t="shared" si="2"/>
        <v>60.900653594771235</v>
      </c>
      <c r="K86" s="11">
        <v>91</v>
      </c>
      <c r="L86" s="8">
        <v>0.65</v>
      </c>
      <c r="M86" s="12">
        <v>85</v>
      </c>
      <c r="N86" s="8">
        <v>79.14</v>
      </c>
      <c r="O86" s="8">
        <v>110</v>
      </c>
    </row>
    <row r="87" spans="1:15" x14ac:dyDescent="0.2">
      <c r="A87" s="8" t="s">
        <v>63</v>
      </c>
      <c r="B87" s="8" t="s">
        <v>171</v>
      </c>
      <c r="C87" s="8">
        <v>13</v>
      </c>
      <c r="D87" s="9">
        <v>312.7</v>
      </c>
      <c r="E87" s="10">
        <v>14.930124720179085</v>
      </c>
      <c r="F87" s="10">
        <v>50.086664534697803</v>
      </c>
      <c r="G87" s="10">
        <v>30.020946594179723</v>
      </c>
      <c r="H87" s="10">
        <v>4.3210745123121201</v>
      </c>
      <c r="I87" s="10">
        <v>0.64118963863127598</v>
      </c>
      <c r="J87" s="10">
        <f t="shared" si="2"/>
        <v>65.016789254876883</v>
      </c>
      <c r="K87" s="11">
        <v>77</v>
      </c>
      <c r="L87" s="8">
        <v>0.65</v>
      </c>
      <c r="M87" s="8">
        <v>86</v>
      </c>
      <c r="N87" s="8">
        <v>79.290000000000006</v>
      </c>
      <c r="O87" s="8">
        <v>107</v>
      </c>
    </row>
    <row r="88" spans="1:15" x14ac:dyDescent="0.2">
      <c r="A88" s="8" t="s">
        <v>97</v>
      </c>
      <c r="B88" s="8" t="s">
        <v>168</v>
      </c>
      <c r="C88" s="8">
        <v>15</v>
      </c>
      <c r="D88" s="9">
        <v>168.36</v>
      </c>
      <c r="E88" s="10">
        <v>7.1879900213827508</v>
      </c>
      <c r="F88" s="10">
        <v>37.660133048229973</v>
      </c>
      <c r="G88" s="10">
        <v>41.428367783321455</v>
      </c>
      <c r="H88" s="10">
        <v>11.939237348538844</v>
      </c>
      <c r="I88" s="10">
        <v>1.7842717985269658</v>
      </c>
      <c r="J88" s="10">
        <f t="shared" si="2"/>
        <v>44.848123069612726</v>
      </c>
      <c r="K88" s="11">
        <v>120</v>
      </c>
      <c r="L88" s="8">
        <v>0.64</v>
      </c>
      <c r="M88" s="8">
        <v>87</v>
      </c>
      <c r="N88" s="8">
        <v>83.14</v>
      </c>
      <c r="O88" s="8">
        <v>45</v>
      </c>
    </row>
    <row r="89" spans="1:15" x14ac:dyDescent="0.2">
      <c r="A89" s="8" t="s">
        <v>122</v>
      </c>
      <c r="B89" s="8" t="s">
        <v>172</v>
      </c>
      <c r="C89" s="8">
        <v>8</v>
      </c>
      <c r="D89" s="9">
        <v>72.58</v>
      </c>
      <c r="E89" s="10">
        <v>7.8432074951777349</v>
      </c>
      <c r="F89" s="10">
        <v>35.513915679250488</v>
      </c>
      <c r="G89" s="10">
        <v>38.929594929732716</v>
      </c>
      <c r="H89" s="10">
        <v>15.767015706806282</v>
      </c>
      <c r="I89" s="10">
        <v>1.9462661890327912</v>
      </c>
      <c r="J89" s="10">
        <f t="shared" si="2"/>
        <v>43.357123174428224</v>
      </c>
      <c r="K89" s="11">
        <v>124</v>
      </c>
      <c r="L89" s="8">
        <v>0.63</v>
      </c>
      <c r="M89" s="8">
        <v>88</v>
      </c>
      <c r="N89" s="8">
        <v>83.57</v>
      </c>
      <c r="O89" s="8">
        <v>36</v>
      </c>
    </row>
    <row r="90" spans="1:15" x14ac:dyDescent="0.2">
      <c r="A90" s="8" t="s">
        <v>120</v>
      </c>
      <c r="B90" s="8" t="s">
        <v>172</v>
      </c>
      <c r="C90" s="8">
        <v>11</v>
      </c>
      <c r="D90" s="9">
        <v>104.5</v>
      </c>
      <c r="E90" s="10">
        <v>4.6851674641148326</v>
      </c>
      <c r="F90" s="10">
        <v>28.123444976076552</v>
      </c>
      <c r="G90" s="10">
        <v>40.850717703349289</v>
      </c>
      <c r="H90" s="10">
        <v>22.7799043062201</v>
      </c>
      <c r="I90" s="10">
        <v>3.5607655502392341</v>
      </c>
      <c r="J90" s="10">
        <f t="shared" si="2"/>
        <v>32.808612440191382</v>
      </c>
      <c r="K90" s="11">
        <v>135</v>
      </c>
      <c r="L90" s="8">
        <v>0.63</v>
      </c>
      <c r="M90" s="12">
        <v>89</v>
      </c>
      <c r="N90" s="8">
        <v>79.290000000000006</v>
      </c>
      <c r="O90" s="8">
        <v>108</v>
      </c>
    </row>
    <row r="91" spans="1:15" x14ac:dyDescent="0.2">
      <c r="A91" s="8" t="s">
        <v>124</v>
      </c>
      <c r="B91" s="8" t="s">
        <v>172</v>
      </c>
      <c r="C91" s="8">
        <v>5</v>
      </c>
      <c r="D91" s="9">
        <v>51.7</v>
      </c>
      <c r="E91" s="10">
        <v>14.94777562862669</v>
      </c>
      <c r="F91" s="10">
        <v>32.601547388781427</v>
      </c>
      <c r="G91" s="10">
        <v>42.116054158607348</v>
      </c>
      <c r="H91" s="10">
        <v>8.5531914893617014</v>
      </c>
      <c r="I91" s="10">
        <v>1.7814313346228239</v>
      </c>
      <c r="J91" s="10">
        <f t="shared" si="2"/>
        <v>47.549323017408113</v>
      </c>
      <c r="K91" s="11">
        <v>117</v>
      </c>
      <c r="L91" s="8">
        <v>0.62</v>
      </c>
      <c r="M91" s="8">
        <v>90</v>
      </c>
      <c r="N91" s="8">
        <v>84.71</v>
      </c>
      <c r="O91" s="8">
        <v>22</v>
      </c>
    </row>
    <row r="92" spans="1:15" x14ac:dyDescent="0.2">
      <c r="A92" s="8" t="s">
        <v>92</v>
      </c>
      <c r="B92" s="8" t="s">
        <v>168</v>
      </c>
      <c r="C92" s="8">
        <v>13</v>
      </c>
      <c r="D92" s="9">
        <v>129.4</v>
      </c>
      <c r="E92" s="10">
        <v>16.501545595054097</v>
      </c>
      <c r="F92" s="10">
        <v>44.828052550231853</v>
      </c>
      <c r="G92" s="10">
        <v>31.987635239567229</v>
      </c>
      <c r="H92" s="10">
        <v>6.3303709428129826</v>
      </c>
      <c r="I92" s="10">
        <v>0.35239567233384855</v>
      </c>
      <c r="J92" s="10">
        <f t="shared" si="2"/>
        <v>61.329598145285949</v>
      </c>
      <c r="K92" s="11">
        <v>85</v>
      </c>
      <c r="L92" s="8">
        <v>0.62</v>
      </c>
      <c r="M92" s="8">
        <v>91</v>
      </c>
      <c r="N92" s="8">
        <v>81.14</v>
      </c>
      <c r="O92" s="8">
        <v>84</v>
      </c>
    </row>
    <row r="93" spans="1:15" x14ac:dyDescent="0.2">
      <c r="A93" s="8" t="s">
        <v>81</v>
      </c>
      <c r="B93" s="8" t="s">
        <v>171</v>
      </c>
      <c r="C93" s="8">
        <v>16</v>
      </c>
      <c r="D93" s="9">
        <v>246.94999999999996</v>
      </c>
      <c r="E93" s="10">
        <v>8.5270702571370744</v>
      </c>
      <c r="F93" s="10">
        <v>42.644300465681319</v>
      </c>
      <c r="G93" s="10">
        <v>40.832719173921859</v>
      </c>
      <c r="H93" s="10">
        <v>7.3927110751164209</v>
      </c>
      <c r="I93" s="10">
        <v>0.60319902814334891</v>
      </c>
      <c r="J93" s="10">
        <f t="shared" si="2"/>
        <v>51.171370722818395</v>
      </c>
      <c r="K93" s="11">
        <v>111</v>
      </c>
      <c r="L93" s="8">
        <v>0.61</v>
      </c>
      <c r="M93" s="8">
        <v>92</v>
      </c>
      <c r="N93" s="8">
        <v>82.29</v>
      </c>
      <c r="O93" s="8">
        <v>64</v>
      </c>
    </row>
    <row r="94" spans="1:15" x14ac:dyDescent="0.2">
      <c r="A94" s="8" t="s">
        <v>114</v>
      </c>
      <c r="B94" s="8" t="s">
        <v>168</v>
      </c>
      <c r="C94" s="8">
        <v>16</v>
      </c>
      <c r="D94" s="9">
        <v>138.44999999999999</v>
      </c>
      <c r="E94" s="10">
        <v>5.5074033947273389</v>
      </c>
      <c r="F94" s="10">
        <v>25.301552907186711</v>
      </c>
      <c r="G94" s="10">
        <v>44.018057060310589</v>
      </c>
      <c r="H94" s="10">
        <v>21.704586493318889</v>
      </c>
      <c r="I94" s="10">
        <v>3.4684001444564831</v>
      </c>
      <c r="J94" s="10">
        <f t="shared" si="2"/>
        <v>30.808956301914051</v>
      </c>
      <c r="K94" s="11">
        <v>140</v>
      </c>
      <c r="L94" s="8">
        <v>0.61</v>
      </c>
      <c r="M94" s="12">
        <v>93</v>
      </c>
      <c r="N94" s="8">
        <v>83.71</v>
      </c>
      <c r="O94" s="8">
        <v>34</v>
      </c>
    </row>
    <row r="95" spans="1:15" x14ac:dyDescent="0.2">
      <c r="A95" s="8" t="s">
        <v>70</v>
      </c>
      <c r="B95" s="8" t="s">
        <v>167</v>
      </c>
      <c r="C95" s="8">
        <v>10</v>
      </c>
      <c r="D95" s="9">
        <v>209.46</v>
      </c>
      <c r="E95" s="10">
        <v>22.803542442471116</v>
      </c>
      <c r="F95" s="10">
        <v>44.525685095006203</v>
      </c>
      <c r="G95" s="10">
        <v>27.317674018905752</v>
      </c>
      <c r="H95" s="10">
        <v>4.6064164995703232</v>
      </c>
      <c r="I95" s="10">
        <v>0.74668194404659605</v>
      </c>
      <c r="J95" s="10">
        <f t="shared" si="2"/>
        <v>67.329227537477323</v>
      </c>
      <c r="K95" s="11">
        <v>71</v>
      </c>
      <c r="L95" s="8">
        <v>0.6</v>
      </c>
      <c r="M95" s="8">
        <v>94</v>
      </c>
      <c r="N95" s="8">
        <v>79.290000000000006</v>
      </c>
      <c r="O95" s="8">
        <v>105</v>
      </c>
    </row>
    <row r="96" spans="1:15" x14ac:dyDescent="0.2">
      <c r="A96" s="8" t="s">
        <v>103</v>
      </c>
      <c r="B96" s="8" t="s">
        <v>168</v>
      </c>
      <c r="C96" s="8">
        <v>12</v>
      </c>
      <c r="D96" s="9">
        <v>138.5</v>
      </c>
      <c r="E96" s="10">
        <v>7.1862815884476534</v>
      </c>
      <c r="F96" s="10">
        <v>32.654151624548732</v>
      </c>
      <c r="G96" s="10">
        <v>39.185559566787006</v>
      </c>
      <c r="H96" s="10">
        <v>17.416606498194945</v>
      </c>
      <c r="I96" s="10">
        <v>3.5574007220216606</v>
      </c>
      <c r="J96" s="10">
        <f t="shared" si="2"/>
        <v>39.840433212996388</v>
      </c>
      <c r="K96" s="11">
        <v>129</v>
      </c>
      <c r="L96" s="8">
        <v>0.6</v>
      </c>
      <c r="M96" s="8">
        <v>95</v>
      </c>
      <c r="N96" s="8">
        <v>83.86</v>
      </c>
      <c r="O96" s="8">
        <v>31</v>
      </c>
    </row>
    <row r="97" spans="1:15" x14ac:dyDescent="0.2">
      <c r="A97" s="8" t="s">
        <v>75</v>
      </c>
      <c r="B97" s="8" t="s">
        <v>171</v>
      </c>
      <c r="C97" s="8">
        <v>16</v>
      </c>
      <c r="D97" s="9">
        <v>245.93</v>
      </c>
      <c r="E97" s="10">
        <v>14.460374903427805</v>
      </c>
      <c r="F97" s="10">
        <v>40.711259301427241</v>
      </c>
      <c r="G97" s="10">
        <v>35.209653153336319</v>
      </c>
      <c r="H97" s="10">
        <v>8.2992721506119622</v>
      </c>
      <c r="I97" s="10">
        <v>1.3194404911966819</v>
      </c>
      <c r="J97" s="10">
        <f t="shared" si="2"/>
        <v>55.171634204855046</v>
      </c>
      <c r="K97" s="11">
        <v>104</v>
      </c>
      <c r="L97" s="8">
        <v>0.6</v>
      </c>
      <c r="M97" s="8">
        <v>96</v>
      </c>
      <c r="N97" s="8">
        <v>83.29</v>
      </c>
      <c r="O97" s="8">
        <v>42</v>
      </c>
    </row>
    <row r="98" spans="1:15" x14ac:dyDescent="0.2">
      <c r="A98" s="8" t="s">
        <v>125</v>
      </c>
      <c r="B98" s="8" t="s">
        <v>167</v>
      </c>
      <c r="C98" s="8">
        <v>5</v>
      </c>
      <c r="D98" s="9">
        <v>42.7</v>
      </c>
      <c r="E98" s="10">
        <v>15.470725995316156</v>
      </c>
      <c r="F98" s="10">
        <v>42.051522248243558</v>
      </c>
      <c r="G98" s="10">
        <v>34.463700234192032</v>
      </c>
      <c r="H98" s="10">
        <v>8.0140515222482431</v>
      </c>
      <c r="I98" s="10">
        <v>0</v>
      </c>
      <c r="J98" s="10">
        <f t="shared" ref="J98:J129" si="3">SUM(E98,F98)</f>
        <v>57.522248243559716</v>
      </c>
      <c r="K98" s="11">
        <v>101</v>
      </c>
      <c r="L98" s="8">
        <v>0.59</v>
      </c>
      <c r="M98" s="12">
        <v>97</v>
      </c>
      <c r="N98" s="8">
        <v>80.290000000000006</v>
      </c>
      <c r="O98" s="8">
        <v>94</v>
      </c>
    </row>
    <row r="99" spans="1:15" x14ac:dyDescent="0.2">
      <c r="A99" s="8" t="s">
        <v>129</v>
      </c>
      <c r="B99" s="8" t="s">
        <v>172</v>
      </c>
      <c r="C99" s="8">
        <v>9</v>
      </c>
      <c r="D99" s="9">
        <v>68.2</v>
      </c>
      <c r="E99" s="10">
        <v>6.3445747800586494</v>
      </c>
      <c r="F99" s="10">
        <v>23.781524926686213</v>
      </c>
      <c r="G99" s="10">
        <v>42.860703812316714</v>
      </c>
      <c r="H99" s="10">
        <v>21.123167155425218</v>
      </c>
      <c r="I99" s="10">
        <v>5.8900293255131961</v>
      </c>
      <c r="J99" s="10">
        <f t="shared" si="3"/>
        <v>30.126099706744863</v>
      </c>
      <c r="K99" s="11">
        <v>142</v>
      </c>
      <c r="L99" s="8">
        <v>0.59</v>
      </c>
      <c r="M99" s="8">
        <v>98</v>
      </c>
      <c r="N99" s="8">
        <v>80.14</v>
      </c>
      <c r="O99" s="8">
        <v>96</v>
      </c>
    </row>
    <row r="100" spans="1:15" x14ac:dyDescent="0.2">
      <c r="A100" s="8" t="s">
        <v>94</v>
      </c>
      <c r="B100" s="8" t="s">
        <v>171</v>
      </c>
      <c r="C100" s="8">
        <v>19</v>
      </c>
      <c r="D100" s="9">
        <v>201.49999999999997</v>
      </c>
      <c r="E100" s="10">
        <v>8.5280397022332526</v>
      </c>
      <c r="F100" s="10">
        <v>33.028287841191073</v>
      </c>
      <c r="G100" s="10">
        <v>43.075930521091813</v>
      </c>
      <c r="H100" s="10">
        <v>13.364267990074444</v>
      </c>
      <c r="I100" s="10">
        <v>2.0034739454094295</v>
      </c>
      <c r="J100" s="10">
        <f t="shared" si="3"/>
        <v>41.556327543424324</v>
      </c>
      <c r="K100" s="11">
        <v>127</v>
      </c>
      <c r="L100" s="8">
        <v>0.57999999999999996</v>
      </c>
      <c r="M100" s="8">
        <v>99</v>
      </c>
      <c r="N100" s="8">
        <v>82.43</v>
      </c>
      <c r="O100" s="8">
        <v>62</v>
      </c>
    </row>
    <row r="101" spans="1:15" x14ac:dyDescent="0.2">
      <c r="A101" s="8" t="s">
        <v>102</v>
      </c>
      <c r="B101" s="8" t="s">
        <v>168</v>
      </c>
      <c r="C101" s="8">
        <v>10</v>
      </c>
      <c r="D101" s="9">
        <v>137</v>
      </c>
      <c r="E101" s="10">
        <v>6.7372262773722627</v>
      </c>
      <c r="F101" s="10">
        <v>39.075182481751824</v>
      </c>
      <c r="G101" s="10">
        <v>41.294160583941611</v>
      </c>
      <c r="H101" s="10">
        <v>11.574452554744527</v>
      </c>
      <c r="I101" s="10">
        <v>1.3189781021897811</v>
      </c>
      <c r="J101" s="10">
        <f t="shared" si="3"/>
        <v>45.812408759124089</v>
      </c>
      <c r="K101" s="11">
        <v>118</v>
      </c>
      <c r="L101" s="8">
        <v>0.55000000000000004</v>
      </c>
      <c r="M101" s="8">
        <v>100</v>
      </c>
      <c r="N101" s="8">
        <v>81</v>
      </c>
      <c r="O101" s="8">
        <v>86</v>
      </c>
    </row>
    <row r="102" spans="1:15" x14ac:dyDescent="0.2">
      <c r="A102" s="8" t="s">
        <v>85</v>
      </c>
      <c r="B102" s="8" t="s">
        <v>171</v>
      </c>
      <c r="C102" s="8">
        <v>13</v>
      </c>
      <c r="D102" s="9">
        <v>191.65</v>
      </c>
      <c r="E102" s="10">
        <v>11.046960605270021</v>
      </c>
      <c r="F102" s="10">
        <v>46.224367336290101</v>
      </c>
      <c r="G102" s="10">
        <v>36.002087138011994</v>
      </c>
      <c r="H102" s="10">
        <v>5.9292981998434655</v>
      </c>
      <c r="I102" s="10">
        <v>0.79728672058439853</v>
      </c>
      <c r="J102" s="10">
        <f t="shared" si="3"/>
        <v>57.271327941560124</v>
      </c>
      <c r="K102" s="11">
        <v>102</v>
      </c>
      <c r="L102" s="8">
        <v>0.55000000000000004</v>
      </c>
      <c r="M102" s="12">
        <v>101</v>
      </c>
      <c r="N102" s="8">
        <v>78.290000000000006</v>
      </c>
      <c r="O102" s="8">
        <v>120</v>
      </c>
    </row>
    <row r="103" spans="1:15" x14ac:dyDescent="0.2">
      <c r="A103" s="8" t="s">
        <v>126</v>
      </c>
      <c r="B103" s="8" t="s">
        <v>168</v>
      </c>
      <c r="C103" s="8">
        <v>9</v>
      </c>
      <c r="D103" s="9">
        <v>94.25</v>
      </c>
      <c r="E103" s="10">
        <v>4.0604774535809014</v>
      </c>
      <c r="F103" s="10">
        <v>26.440318302387269</v>
      </c>
      <c r="G103" s="10">
        <v>47.314058355437666</v>
      </c>
      <c r="H103" s="10">
        <v>19</v>
      </c>
      <c r="I103" s="10">
        <v>3.1851458885941648</v>
      </c>
      <c r="J103" s="10">
        <f t="shared" si="3"/>
        <v>30.50079575596817</v>
      </c>
      <c r="K103" s="11">
        <v>141</v>
      </c>
      <c r="L103" s="8">
        <v>0.53</v>
      </c>
      <c r="M103" s="8">
        <v>102</v>
      </c>
      <c r="N103" s="8">
        <v>85.29</v>
      </c>
      <c r="O103" s="8">
        <v>18</v>
      </c>
    </row>
    <row r="104" spans="1:15" x14ac:dyDescent="0.2">
      <c r="A104" s="8" t="s">
        <v>107</v>
      </c>
      <c r="B104" s="8" t="s">
        <v>168</v>
      </c>
      <c r="C104" s="8">
        <v>9</v>
      </c>
      <c r="D104" s="9">
        <v>118.2</v>
      </c>
      <c r="E104" s="10">
        <v>6.4796954314720807</v>
      </c>
      <c r="F104" s="10">
        <v>37.520304568527912</v>
      </c>
      <c r="G104" s="10">
        <v>42.802030456852791</v>
      </c>
      <c r="H104" s="10">
        <v>12.214890016920474</v>
      </c>
      <c r="I104" s="10">
        <v>0.98307952622673433</v>
      </c>
      <c r="J104" s="10">
        <f t="shared" si="3"/>
        <v>43.999999999999993</v>
      </c>
      <c r="K104" s="11">
        <v>123</v>
      </c>
      <c r="L104" s="8">
        <v>0.53</v>
      </c>
      <c r="M104" s="8">
        <v>103</v>
      </c>
      <c r="N104" s="8">
        <v>79</v>
      </c>
      <c r="O104" s="8">
        <v>115</v>
      </c>
    </row>
    <row r="105" spans="1:15" x14ac:dyDescent="0.2">
      <c r="A105" s="8" t="s">
        <v>96</v>
      </c>
      <c r="B105" s="8" t="s">
        <v>171</v>
      </c>
      <c r="C105" s="8">
        <v>11</v>
      </c>
      <c r="D105" s="9">
        <v>201.43999999999997</v>
      </c>
      <c r="E105" s="10">
        <v>8.4072676727561575</v>
      </c>
      <c r="F105" s="10">
        <v>26.140041699761717</v>
      </c>
      <c r="G105" s="10">
        <v>41.476519062748224</v>
      </c>
      <c r="H105" s="10">
        <v>20.853554408260525</v>
      </c>
      <c r="I105" s="10">
        <v>3.122617156473392</v>
      </c>
      <c r="J105" s="10">
        <f t="shared" si="3"/>
        <v>34.547309372517873</v>
      </c>
      <c r="K105" s="11">
        <v>134</v>
      </c>
      <c r="L105" s="8">
        <v>0.52</v>
      </c>
      <c r="M105" s="8">
        <v>104</v>
      </c>
      <c r="N105" s="8">
        <v>79</v>
      </c>
      <c r="O105" s="8">
        <v>113</v>
      </c>
    </row>
    <row r="106" spans="1:15" x14ac:dyDescent="0.2">
      <c r="A106" s="8" t="s">
        <v>112</v>
      </c>
      <c r="B106" s="8" t="s">
        <v>171</v>
      </c>
      <c r="C106" s="8">
        <v>9</v>
      </c>
      <c r="D106" s="9">
        <v>101.65</v>
      </c>
      <c r="E106" s="10">
        <v>7.7186424003935068</v>
      </c>
      <c r="F106" s="10">
        <v>35.027053615346773</v>
      </c>
      <c r="G106" s="10">
        <v>42.68421052631578</v>
      </c>
      <c r="H106" s="10">
        <v>13.792916871618297</v>
      </c>
      <c r="I106" s="10">
        <v>0.77717658632562714</v>
      </c>
      <c r="J106" s="10">
        <f t="shared" si="3"/>
        <v>42.745696015740279</v>
      </c>
      <c r="K106" s="11">
        <v>126</v>
      </c>
      <c r="L106" s="8">
        <v>0.49</v>
      </c>
      <c r="M106" s="12">
        <v>105</v>
      </c>
      <c r="N106" s="8">
        <v>81.430000000000007</v>
      </c>
      <c r="O106" s="8">
        <v>79</v>
      </c>
    </row>
    <row r="107" spans="1:15" x14ac:dyDescent="0.2">
      <c r="A107" s="8" t="s">
        <v>104</v>
      </c>
      <c r="B107" s="8" t="s">
        <v>171</v>
      </c>
      <c r="C107" s="8">
        <v>9</v>
      </c>
      <c r="D107" s="9">
        <v>98.9</v>
      </c>
      <c r="E107" s="10">
        <v>9.7836198179979768</v>
      </c>
      <c r="F107" s="10">
        <v>43.594539939332655</v>
      </c>
      <c r="G107" s="10">
        <v>37.615773508594536</v>
      </c>
      <c r="H107" s="10">
        <v>7.2153690596562186</v>
      </c>
      <c r="I107" s="10">
        <v>1.7906976744186045</v>
      </c>
      <c r="J107" s="10">
        <f t="shared" si="3"/>
        <v>53.378159757330636</v>
      </c>
      <c r="K107" s="11">
        <v>107</v>
      </c>
      <c r="L107" s="8">
        <v>0.47</v>
      </c>
      <c r="M107" s="8">
        <v>106</v>
      </c>
      <c r="N107" s="8">
        <v>81.569999999999993</v>
      </c>
      <c r="O107" s="8">
        <v>76</v>
      </c>
    </row>
    <row r="108" spans="1:15" x14ac:dyDescent="0.2">
      <c r="A108" s="8" t="s">
        <v>133</v>
      </c>
      <c r="B108" s="8" t="s">
        <v>174</v>
      </c>
      <c r="C108" s="8">
        <v>7</v>
      </c>
      <c r="D108" s="9">
        <v>44.86</v>
      </c>
      <c r="E108" s="10">
        <v>10.863129736959429</v>
      </c>
      <c r="F108" s="10">
        <v>18.93312527864467</v>
      </c>
      <c r="G108" s="10">
        <v>33.026749888542135</v>
      </c>
      <c r="H108" s="10">
        <v>32.139545251894781</v>
      </c>
      <c r="I108" s="10">
        <v>5.0374498439589841</v>
      </c>
      <c r="J108" s="10">
        <f t="shared" si="3"/>
        <v>29.7962550156041</v>
      </c>
      <c r="K108" s="11">
        <v>144</v>
      </c>
      <c r="L108" s="8">
        <v>0.46</v>
      </c>
      <c r="M108" s="8">
        <v>107</v>
      </c>
      <c r="N108" s="8">
        <v>80.709999999999994</v>
      </c>
      <c r="O108" s="8">
        <v>90</v>
      </c>
    </row>
    <row r="109" spans="1:15" x14ac:dyDescent="0.2">
      <c r="A109" s="8" t="s">
        <v>91</v>
      </c>
      <c r="B109" s="8" t="s">
        <v>171</v>
      </c>
      <c r="C109" s="8">
        <v>9</v>
      </c>
      <c r="D109" s="9">
        <v>138.62</v>
      </c>
      <c r="E109" s="10">
        <v>16.317270235175297</v>
      </c>
      <c r="F109" s="10">
        <v>43.588803924397638</v>
      </c>
      <c r="G109" s="10">
        <v>34.687635261866973</v>
      </c>
      <c r="H109" s="10">
        <v>5.0014427932477279</v>
      </c>
      <c r="I109" s="10">
        <v>0.40484778531236471</v>
      </c>
      <c r="J109" s="10">
        <f t="shared" si="3"/>
        <v>59.906074159572938</v>
      </c>
      <c r="K109" s="11">
        <v>93</v>
      </c>
      <c r="L109" s="8">
        <v>0.44</v>
      </c>
      <c r="M109" s="8">
        <v>108</v>
      </c>
      <c r="N109" s="8">
        <v>75.709999999999994</v>
      </c>
      <c r="O109" s="8">
        <v>137</v>
      </c>
    </row>
    <row r="110" spans="1:15" x14ac:dyDescent="0.2">
      <c r="A110" s="8" t="s">
        <v>72</v>
      </c>
      <c r="B110" s="8" t="s">
        <v>171</v>
      </c>
      <c r="C110" s="8">
        <v>11</v>
      </c>
      <c r="D110" s="9">
        <v>226.20000000000002</v>
      </c>
      <c r="E110" s="10">
        <v>17.853448275862068</v>
      </c>
      <c r="F110" s="10">
        <v>46.98028293545535</v>
      </c>
      <c r="G110" s="10">
        <v>29.261096374889476</v>
      </c>
      <c r="H110" s="10">
        <v>5.4197612732095486</v>
      </c>
      <c r="I110" s="10">
        <v>0.48541114058355433</v>
      </c>
      <c r="J110" s="10">
        <f t="shared" si="3"/>
        <v>64.833731211317414</v>
      </c>
      <c r="K110" s="11">
        <v>79</v>
      </c>
      <c r="L110" s="8">
        <v>0.44</v>
      </c>
      <c r="M110" s="12">
        <v>109</v>
      </c>
      <c r="N110" s="8">
        <v>83</v>
      </c>
      <c r="O110" s="8">
        <v>53</v>
      </c>
    </row>
    <row r="111" spans="1:15" x14ac:dyDescent="0.2">
      <c r="A111" s="8" t="s">
        <v>127</v>
      </c>
      <c r="B111" s="8" t="s">
        <v>172</v>
      </c>
      <c r="C111" s="8">
        <v>6</v>
      </c>
      <c r="D111" s="9">
        <v>56.099999999999994</v>
      </c>
      <c r="E111" s="10">
        <v>9.7415329768270951</v>
      </c>
      <c r="F111" s="10">
        <v>34.402852049910869</v>
      </c>
      <c r="G111" s="10">
        <v>40.083778966131916</v>
      </c>
      <c r="H111" s="10">
        <v>15.411764705882353</v>
      </c>
      <c r="I111" s="10">
        <v>0.36007130124777187</v>
      </c>
      <c r="J111" s="10">
        <f t="shared" si="3"/>
        <v>44.144385026737964</v>
      </c>
      <c r="K111" s="11">
        <v>121</v>
      </c>
      <c r="L111" s="8">
        <v>0.43</v>
      </c>
      <c r="M111" s="8">
        <v>110</v>
      </c>
      <c r="N111" s="8">
        <v>81.430000000000007</v>
      </c>
      <c r="O111" s="8">
        <v>78</v>
      </c>
    </row>
    <row r="112" spans="1:15" x14ac:dyDescent="0.2">
      <c r="A112" s="8" t="s">
        <v>135</v>
      </c>
      <c r="B112" s="8" t="s">
        <v>168</v>
      </c>
      <c r="C112" s="8">
        <v>7</v>
      </c>
      <c r="D112" s="9">
        <v>49.099999999999994</v>
      </c>
      <c r="E112" s="10">
        <v>5.6048879837067211</v>
      </c>
      <c r="F112" s="10">
        <v>26.156822810590636</v>
      </c>
      <c r="G112" s="10">
        <v>41.038696537678206</v>
      </c>
      <c r="H112" s="10">
        <v>20.763747454175157</v>
      </c>
      <c r="I112" s="10">
        <v>6.4358452138492881</v>
      </c>
      <c r="J112" s="10">
        <f t="shared" si="3"/>
        <v>31.761710794297358</v>
      </c>
      <c r="K112" s="11">
        <v>138</v>
      </c>
      <c r="L112" s="8">
        <v>0.41</v>
      </c>
      <c r="M112" s="8">
        <v>111</v>
      </c>
      <c r="N112" s="8">
        <v>79</v>
      </c>
      <c r="O112" s="8">
        <v>111</v>
      </c>
    </row>
    <row r="113" spans="1:15" x14ac:dyDescent="0.2">
      <c r="A113" s="8" t="s">
        <v>101</v>
      </c>
      <c r="B113" s="8" t="s">
        <v>171</v>
      </c>
      <c r="C113" s="8">
        <v>12</v>
      </c>
      <c r="D113" s="9">
        <v>116.96</v>
      </c>
      <c r="E113" s="10">
        <v>11.788474692202463</v>
      </c>
      <c r="F113" s="10">
        <v>38.497093023255822</v>
      </c>
      <c r="G113" s="10">
        <v>39.752222982216146</v>
      </c>
      <c r="H113" s="10">
        <v>8.5176128590971274</v>
      </c>
      <c r="I113" s="10">
        <v>1.4445964432284544</v>
      </c>
      <c r="J113" s="10">
        <f t="shared" si="3"/>
        <v>50.285567715458285</v>
      </c>
      <c r="K113" s="11">
        <v>113</v>
      </c>
      <c r="L113" s="8">
        <v>0.41</v>
      </c>
      <c r="M113" s="8">
        <v>112</v>
      </c>
      <c r="N113" s="8">
        <v>75.709999999999994</v>
      </c>
      <c r="O113" s="8">
        <v>138</v>
      </c>
    </row>
    <row r="114" spans="1:15" x14ac:dyDescent="0.2">
      <c r="A114" s="8" t="s">
        <v>121</v>
      </c>
      <c r="B114" s="8" t="s">
        <v>168</v>
      </c>
      <c r="C114" s="8">
        <v>10</v>
      </c>
      <c r="D114" s="9">
        <v>106.8</v>
      </c>
      <c r="E114" s="10">
        <v>5.3895131086142323</v>
      </c>
      <c r="F114" s="10">
        <v>24.479400749063672</v>
      </c>
      <c r="G114" s="10">
        <v>44.645131086142321</v>
      </c>
      <c r="H114" s="10">
        <v>22.669475655430713</v>
      </c>
      <c r="I114" s="10">
        <v>2.8164794007490634</v>
      </c>
      <c r="J114" s="10">
        <f t="shared" si="3"/>
        <v>29.868913857677903</v>
      </c>
      <c r="K114" s="11">
        <v>143</v>
      </c>
      <c r="L114" s="8">
        <v>0.38</v>
      </c>
      <c r="M114" s="12">
        <v>113</v>
      </c>
      <c r="N114" s="8">
        <v>83.43</v>
      </c>
      <c r="O114" s="8">
        <v>37</v>
      </c>
    </row>
    <row r="115" spans="1:15" x14ac:dyDescent="0.2">
      <c r="A115" s="8" t="s">
        <v>95</v>
      </c>
      <c r="B115" s="8" t="s">
        <v>171</v>
      </c>
      <c r="C115" s="8">
        <v>11</v>
      </c>
      <c r="D115" s="9">
        <v>121.91</v>
      </c>
      <c r="E115" s="10">
        <v>15.713805266179971</v>
      </c>
      <c r="F115" s="10">
        <v>44.043146583545244</v>
      </c>
      <c r="G115" s="10">
        <v>30.490197686818142</v>
      </c>
      <c r="H115" s="10">
        <v>8.4885571323107225</v>
      </c>
      <c r="I115" s="10">
        <v>1.2642933311459272</v>
      </c>
      <c r="J115" s="10">
        <f t="shared" si="3"/>
        <v>59.756951849725212</v>
      </c>
      <c r="K115" s="11">
        <v>95</v>
      </c>
      <c r="L115" s="8">
        <v>0.37</v>
      </c>
      <c r="M115" s="8">
        <v>114</v>
      </c>
      <c r="N115" s="8">
        <v>81.14</v>
      </c>
      <c r="O115" s="8">
        <v>83</v>
      </c>
    </row>
    <row r="116" spans="1:15" x14ac:dyDescent="0.2">
      <c r="A116" s="8" t="s">
        <v>109</v>
      </c>
      <c r="B116" s="8" t="s">
        <v>168</v>
      </c>
      <c r="C116" s="8">
        <v>8</v>
      </c>
      <c r="D116" s="9">
        <v>87.2</v>
      </c>
      <c r="E116" s="10">
        <v>8.771788990825689</v>
      </c>
      <c r="F116" s="10">
        <v>49.615825688073393</v>
      </c>
      <c r="G116" s="10">
        <v>33.071100917431195</v>
      </c>
      <c r="H116" s="10">
        <v>7.557339449541284</v>
      </c>
      <c r="I116" s="10">
        <v>0.98394495412844052</v>
      </c>
      <c r="J116" s="10">
        <f t="shared" si="3"/>
        <v>58.387614678899084</v>
      </c>
      <c r="K116" s="11">
        <v>97</v>
      </c>
      <c r="L116" s="8">
        <v>0.37</v>
      </c>
      <c r="M116" s="8">
        <v>115</v>
      </c>
      <c r="N116" s="8">
        <v>82.86</v>
      </c>
      <c r="O116" s="8">
        <v>56</v>
      </c>
    </row>
    <row r="117" spans="1:15" x14ac:dyDescent="0.2">
      <c r="A117" s="8" t="s">
        <v>115</v>
      </c>
      <c r="B117" s="8" t="s">
        <v>171</v>
      </c>
      <c r="C117" s="8">
        <v>12</v>
      </c>
      <c r="D117" s="9">
        <v>80.199999999999989</v>
      </c>
      <c r="E117" s="10">
        <v>11.093516209476309</v>
      </c>
      <c r="F117" s="10">
        <v>38.617206982543642</v>
      </c>
      <c r="G117" s="10">
        <v>35.276807980049881</v>
      </c>
      <c r="H117" s="10">
        <v>13.244389027431424</v>
      </c>
      <c r="I117" s="10">
        <v>1.7680798004987535</v>
      </c>
      <c r="J117" s="10">
        <f t="shared" si="3"/>
        <v>49.710723192019955</v>
      </c>
      <c r="K117" s="11">
        <v>114</v>
      </c>
      <c r="L117" s="8">
        <v>0.36</v>
      </c>
      <c r="M117" s="8">
        <v>116</v>
      </c>
      <c r="N117" s="8">
        <v>74</v>
      </c>
      <c r="O117" s="8">
        <v>140</v>
      </c>
    </row>
    <row r="118" spans="1:15" x14ac:dyDescent="0.2">
      <c r="A118" s="8" t="s">
        <v>144</v>
      </c>
      <c r="B118" s="8" t="s">
        <v>169</v>
      </c>
      <c r="C118" s="8">
        <v>4</v>
      </c>
      <c r="D118" s="9">
        <v>33.900000000000006</v>
      </c>
      <c r="E118" s="10">
        <v>3.0324483775811206</v>
      </c>
      <c r="F118" s="10">
        <v>32.675516224188783</v>
      </c>
      <c r="G118" s="10">
        <v>41.758112094395273</v>
      </c>
      <c r="H118" s="10">
        <v>21.504424778761059</v>
      </c>
      <c r="I118" s="10">
        <v>1.0294985250737461</v>
      </c>
      <c r="J118" s="10">
        <f t="shared" si="3"/>
        <v>35.707964601769902</v>
      </c>
      <c r="K118" s="11">
        <v>133</v>
      </c>
      <c r="L118" s="8">
        <v>0.35</v>
      </c>
      <c r="M118" s="12">
        <v>117</v>
      </c>
      <c r="N118" s="8">
        <v>77</v>
      </c>
      <c r="O118" s="8">
        <v>132</v>
      </c>
    </row>
    <row r="119" spans="1:15" x14ac:dyDescent="0.2">
      <c r="A119" s="8" t="s">
        <v>89</v>
      </c>
      <c r="B119" s="8" t="s">
        <v>168</v>
      </c>
      <c r="C119" s="8">
        <v>9</v>
      </c>
      <c r="D119" s="9">
        <v>152.85000000000002</v>
      </c>
      <c r="E119" s="10">
        <v>14.500163559044815</v>
      </c>
      <c r="F119" s="10">
        <v>46.46516192345436</v>
      </c>
      <c r="G119" s="10">
        <v>31.282630029440625</v>
      </c>
      <c r="H119" s="10">
        <v>7.5073601570166817</v>
      </c>
      <c r="I119" s="10">
        <v>0.24468433104350665</v>
      </c>
      <c r="J119" s="10">
        <f t="shared" si="3"/>
        <v>60.965325482499175</v>
      </c>
      <c r="K119" s="11">
        <v>89</v>
      </c>
      <c r="L119" s="8">
        <v>0.34</v>
      </c>
      <c r="M119" s="8">
        <v>118</v>
      </c>
      <c r="N119" s="8">
        <v>88.57</v>
      </c>
      <c r="O119" s="8">
        <v>4</v>
      </c>
    </row>
    <row r="120" spans="1:15" x14ac:dyDescent="0.2">
      <c r="A120" s="8" t="s">
        <v>152</v>
      </c>
      <c r="B120" s="8" t="s">
        <v>172</v>
      </c>
      <c r="C120" s="8">
        <v>5</v>
      </c>
      <c r="D120" s="9">
        <v>20.100000000000001</v>
      </c>
      <c r="E120" s="10">
        <v>4.567164179104477</v>
      </c>
      <c r="F120" s="10">
        <v>21.124378109452735</v>
      </c>
      <c r="G120" s="10">
        <v>50.552238805970148</v>
      </c>
      <c r="H120" s="10">
        <v>17.980099502487558</v>
      </c>
      <c r="I120" s="10">
        <v>5.7761194029850742</v>
      </c>
      <c r="J120" s="10">
        <f t="shared" si="3"/>
        <v>25.691542288557212</v>
      </c>
      <c r="K120" s="11">
        <v>147</v>
      </c>
      <c r="L120" s="8">
        <v>0.34</v>
      </c>
      <c r="M120" s="8">
        <v>119</v>
      </c>
      <c r="N120" s="8">
        <v>83.43</v>
      </c>
      <c r="O120" s="8">
        <v>39</v>
      </c>
    </row>
    <row r="121" spans="1:15" x14ac:dyDescent="0.2">
      <c r="A121" s="8" t="s">
        <v>156</v>
      </c>
      <c r="B121" s="8" t="s">
        <v>172</v>
      </c>
      <c r="C121" s="8">
        <v>3</v>
      </c>
      <c r="D121" s="9">
        <v>11</v>
      </c>
      <c r="E121" s="10">
        <v>6.3636363636363633</v>
      </c>
      <c r="F121" s="10">
        <v>17.636363636363637</v>
      </c>
      <c r="G121" s="10">
        <v>45.636363636363633</v>
      </c>
      <c r="H121" s="10">
        <v>26.818181818181817</v>
      </c>
      <c r="I121" s="10">
        <v>3.5454545454545454</v>
      </c>
      <c r="J121" s="10">
        <f t="shared" si="3"/>
        <v>24</v>
      </c>
      <c r="K121" s="11">
        <v>149</v>
      </c>
      <c r="L121" s="8">
        <v>0.33</v>
      </c>
      <c r="M121" s="8">
        <v>120</v>
      </c>
      <c r="N121" s="8">
        <v>84</v>
      </c>
      <c r="O121" s="8">
        <v>30</v>
      </c>
    </row>
    <row r="122" spans="1:15" x14ac:dyDescent="0.2">
      <c r="A122" s="8" t="s">
        <v>119</v>
      </c>
      <c r="B122" s="8" t="s">
        <v>172</v>
      </c>
      <c r="C122" s="8">
        <v>3</v>
      </c>
      <c r="D122" s="9">
        <v>35</v>
      </c>
      <c r="E122" s="10">
        <v>24.514285714285716</v>
      </c>
      <c r="F122" s="10">
        <v>54.6</v>
      </c>
      <c r="G122" s="10">
        <v>18.285714285714285</v>
      </c>
      <c r="H122" s="10">
        <v>1.9428571428571428</v>
      </c>
      <c r="I122" s="10">
        <v>0.65714285714285714</v>
      </c>
      <c r="J122" s="10">
        <f t="shared" si="3"/>
        <v>79.114285714285714</v>
      </c>
      <c r="K122" s="11">
        <v>38</v>
      </c>
      <c r="L122" s="8">
        <v>0.28000000000000003</v>
      </c>
      <c r="M122" s="12">
        <v>121</v>
      </c>
      <c r="N122" s="8">
        <v>82.57</v>
      </c>
      <c r="O122" s="8">
        <v>58</v>
      </c>
    </row>
    <row r="123" spans="1:15" x14ac:dyDescent="0.2">
      <c r="A123" s="8" t="s">
        <v>132</v>
      </c>
      <c r="B123" s="8" t="s">
        <v>167</v>
      </c>
      <c r="C123" s="8">
        <v>6</v>
      </c>
      <c r="D123" s="9">
        <v>40.429999999999993</v>
      </c>
      <c r="E123" s="10">
        <v>10.594113282216176</v>
      </c>
      <c r="F123" s="10">
        <v>34.932970566411086</v>
      </c>
      <c r="G123" s="10">
        <v>39.807815978233997</v>
      </c>
      <c r="H123" s="10">
        <v>12.630967103635916</v>
      </c>
      <c r="I123" s="10">
        <v>2.0341330695028446</v>
      </c>
      <c r="J123" s="10">
        <f t="shared" si="3"/>
        <v>45.527083848627264</v>
      </c>
      <c r="K123" s="11">
        <v>119</v>
      </c>
      <c r="L123" s="8">
        <v>0.28000000000000003</v>
      </c>
      <c r="M123" s="8">
        <v>122</v>
      </c>
      <c r="N123" s="8">
        <v>77.569999999999993</v>
      </c>
      <c r="O123" s="8">
        <v>130</v>
      </c>
    </row>
    <row r="124" spans="1:15" x14ac:dyDescent="0.2">
      <c r="A124" s="8" t="s">
        <v>147</v>
      </c>
      <c r="B124" s="8" t="s">
        <v>168</v>
      </c>
      <c r="C124" s="8">
        <v>4</v>
      </c>
      <c r="D124" s="9">
        <v>24.03</v>
      </c>
      <c r="E124" s="10">
        <v>6.9596337910944657</v>
      </c>
      <c r="F124" s="10">
        <v>30.573866000832293</v>
      </c>
      <c r="G124" s="10">
        <v>41.34373699542239</v>
      </c>
      <c r="H124" s="10">
        <v>16.886392009987514</v>
      </c>
      <c r="I124" s="10">
        <v>4.2363712026633369</v>
      </c>
      <c r="J124" s="10">
        <f t="shared" si="3"/>
        <v>37.533499791926758</v>
      </c>
      <c r="K124" s="11">
        <v>130</v>
      </c>
      <c r="L124" s="8">
        <v>0.19</v>
      </c>
      <c r="M124" s="8">
        <v>123</v>
      </c>
      <c r="N124" s="8">
        <v>76.569999999999993</v>
      </c>
      <c r="O124" s="8">
        <v>134</v>
      </c>
    </row>
    <row r="125" spans="1:15" x14ac:dyDescent="0.2">
      <c r="A125" s="8" t="s">
        <v>149</v>
      </c>
      <c r="B125" s="8" t="s">
        <v>168</v>
      </c>
      <c r="C125" s="8">
        <v>6</v>
      </c>
      <c r="D125" s="9">
        <v>26.8</v>
      </c>
      <c r="E125" s="10">
        <v>6.4492537313432834</v>
      </c>
      <c r="F125" s="10">
        <v>22.719402985074627</v>
      </c>
      <c r="G125" s="10">
        <v>49.289552238805967</v>
      </c>
      <c r="H125" s="10">
        <v>20.771641791044779</v>
      </c>
      <c r="I125" s="10">
        <v>0.77014925373134324</v>
      </c>
      <c r="J125" s="10">
        <f t="shared" si="3"/>
        <v>29.16865671641791</v>
      </c>
      <c r="K125" s="11">
        <v>145</v>
      </c>
      <c r="L125" s="8">
        <v>0.18</v>
      </c>
      <c r="M125" s="8">
        <v>124</v>
      </c>
      <c r="N125" s="8">
        <v>82.43</v>
      </c>
      <c r="O125" s="8">
        <v>60</v>
      </c>
    </row>
    <row r="126" spans="1:15" x14ac:dyDescent="0.2">
      <c r="A126" s="8" t="s">
        <v>151</v>
      </c>
      <c r="B126" s="8" t="s">
        <v>168</v>
      </c>
      <c r="C126" s="8">
        <v>4</v>
      </c>
      <c r="D126" s="9">
        <v>35.550000000000004</v>
      </c>
      <c r="E126" s="10">
        <v>2.0689170182841066</v>
      </c>
      <c r="F126" s="10">
        <v>17.495077355836848</v>
      </c>
      <c r="G126" s="10">
        <v>36.610407876230653</v>
      </c>
      <c r="H126" s="10">
        <v>28.866385372714479</v>
      </c>
      <c r="I126" s="10">
        <v>14.959212376933893</v>
      </c>
      <c r="J126" s="10">
        <f t="shared" si="3"/>
        <v>19.563994374120956</v>
      </c>
      <c r="K126" s="11">
        <v>151</v>
      </c>
      <c r="L126" s="8">
        <v>0.11</v>
      </c>
      <c r="M126" s="12">
        <v>125</v>
      </c>
      <c r="N126" s="8">
        <v>77.290000000000006</v>
      </c>
      <c r="O126" s="8">
        <v>131</v>
      </c>
    </row>
    <row r="127" spans="1:15" x14ac:dyDescent="0.2">
      <c r="A127" s="8" t="s">
        <v>154</v>
      </c>
      <c r="B127" s="8" t="s">
        <v>169</v>
      </c>
      <c r="C127" s="8">
        <v>1</v>
      </c>
      <c r="D127" s="9">
        <v>12.1</v>
      </c>
      <c r="E127" s="10">
        <v>7</v>
      </c>
      <c r="F127" s="10">
        <v>36</v>
      </c>
      <c r="G127" s="10">
        <v>38</v>
      </c>
      <c r="H127" s="10">
        <v>18</v>
      </c>
      <c r="I127" s="10">
        <v>1</v>
      </c>
      <c r="J127" s="10">
        <f t="shared" si="3"/>
        <v>43</v>
      </c>
      <c r="K127" s="11">
        <v>125</v>
      </c>
      <c r="L127" s="13"/>
      <c r="M127" s="13"/>
      <c r="N127" s="8">
        <v>82</v>
      </c>
      <c r="O127" s="8">
        <v>70</v>
      </c>
    </row>
    <row r="128" spans="1:15" x14ac:dyDescent="0.2">
      <c r="A128" s="8" t="s">
        <v>83</v>
      </c>
      <c r="B128" s="8" t="s">
        <v>169</v>
      </c>
      <c r="C128" s="8">
        <v>1</v>
      </c>
      <c r="D128" s="9">
        <v>109.7</v>
      </c>
      <c r="E128" s="10">
        <v>31</v>
      </c>
      <c r="F128" s="10">
        <v>52.000000000000007</v>
      </c>
      <c r="G128" s="10">
        <v>15</v>
      </c>
      <c r="H128" s="10">
        <v>2</v>
      </c>
      <c r="I128" s="10">
        <v>0</v>
      </c>
      <c r="J128" s="10">
        <f t="shared" si="3"/>
        <v>83</v>
      </c>
      <c r="K128" s="11">
        <v>18</v>
      </c>
      <c r="L128" s="13"/>
      <c r="M128" s="13"/>
      <c r="N128" s="8">
        <v>73.430000000000007</v>
      </c>
      <c r="O128" s="8">
        <v>142</v>
      </c>
    </row>
    <row r="129" spans="1:15" x14ac:dyDescent="0.2">
      <c r="A129" s="8" t="s">
        <v>108</v>
      </c>
      <c r="B129" s="8" t="s">
        <v>169</v>
      </c>
      <c r="C129" s="8">
        <v>1</v>
      </c>
      <c r="D129" s="9">
        <v>32.5</v>
      </c>
      <c r="E129" s="10">
        <v>56</v>
      </c>
      <c r="F129" s="10">
        <v>39</v>
      </c>
      <c r="G129" s="10">
        <v>4</v>
      </c>
      <c r="H129" s="10">
        <v>0</v>
      </c>
      <c r="I129" s="10">
        <v>1</v>
      </c>
      <c r="J129" s="10">
        <f t="shared" si="3"/>
        <v>95</v>
      </c>
      <c r="K129" s="11">
        <v>1</v>
      </c>
      <c r="L129" s="13"/>
      <c r="M129" s="13"/>
      <c r="N129" s="8">
        <v>92</v>
      </c>
      <c r="O129" s="8">
        <v>2</v>
      </c>
    </row>
    <row r="130" spans="1:15" x14ac:dyDescent="0.2">
      <c r="A130" s="8" t="s">
        <v>136</v>
      </c>
      <c r="B130" s="8" t="s">
        <v>169</v>
      </c>
      <c r="C130" s="8">
        <v>1</v>
      </c>
      <c r="D130" s="9">
        <v>20.75</v>
      </c>
      <c r="E130" s="10">
        <v>17</v>
      </c>
      <c r="F130" s="10">
        <v>47</v>
      </c>
      <c r="G130" s="10">
        <v>29</v>
      </c>
      <c r="H130" s="10">
        <v>5</v>
      </c>
      <c r="I130" s="10">
        <v>2</v>
      </c>
      <c r="J130" s="10">
        <f t="shared" ref="J130:J155" si="4">SUM(E130,F130)</f>
        <v>64</v>
      </c>
      <c r="K130" s="11">
        <v>81</v>
      </c>
      <c r="L130" s="13"/>
      <c r="M130" s="13"/>
      <c r="N130" s="8">
        <v>77.709999999999994</v>
      </c>
      <c r="O130" s="8">
        <v>126</v>
      </c>
    </row>
    <row r="131" spans="1:15" x14ac:dyDescent="0.2">
      <c r="A131" s="8" t="s">
        <v>117</v>
      </c>
      <c r="B131" s="8" t="s">
        <v>169</v>
      </c>
      <c r="C131" s="8">
        <v>1</v>
      </c>
      <c r="D131" s="9">
        <v>52.8</v>
      </c>
      <c r="E131" s="10">
        <v>23</v>
      </c>
      <c r="F131" s="10">
        <v>38</v>
      </c>
      <c r="G131" s="10">
        <v>31</v>
      </c>
      <c r="H131" s="10">
        <v>8</v>
      </c>
      <c r="I131" s="10">
        <v>0</v>
      </c>
      <c r="J131" s="10">
        <f t="shared" si="4"/>
        <v>61</v>
      </c>
      <c r="K131" s="11">
        <v>87</v>
      </c>
      <c r="L131" s="13"/>
      <c r="M131" s="13"/>
      <c r="N131" s="8">
        <v>74.569999999999993</v>
      </c>
      <c r="O131" s="8">
        <v>139</v>
      </c>
    </row>
    <row r="132" spans="1:15" x14ac:dyDescent="0.2">
      <c r="A132" s="8" t="s">
        <v>141</v>
      </c>
      <c r="B132" s="8" t="s">
        <v>169</v>
      </c>
      <c r="C132" s="8">
        <v>1</v>
      </c>
      <c r="D132" s="9">
        <v>15.95</v>
      </c>
      <c r="E132" s="10">
        <v>21</v>
      </c>
      <c r="F132" s="10">
        <v>30</v>
      </c>
      <c r="G132" s="10">
        <v>31</v>
      </c>
      <c r="H132" s="10">
        <v>8</v>
      </c>
      <c r="I132" s="10">
        <v>10</v>
      </c>
      <c r="J132" s="10">
        <f t="shared" si="4"/>
        <v>51</v>
      </c>
      <c r="K132" s="11">
        <v>112</v>
      </c>
      <c r="L132" s="13"/>
      <c r="M132" s="13"/>
      <c r="N132" s="8">
        <v>81</v>
      </c>
      <c r="O132" s="8">
        <v>88</v>
      </c>
    </row>
    <row r="133" spans="1:15" x14ac:dyDescent="0.2">
      <c r="A133" s="8" t="s">
        <v>145</v>
      </c>
      <c r="B133" s="8" t="s">
        <v>172</v>
      </c>
      <c r="C133" s="8">
        <v>1</v>
      </c>
      <c r="D133" s="9">
        <v>17</v>
      </c>
      <c r="E133" s="10">
        <v>10</v>
      </c>
      <c r="F133" s="10">
        <v>46</v>
      </c>
      <c r="G133" s="10">
        <v>44</v>
      </c>
      <c r="H133" s="10">
        <v>0</v>
      </c>
      <c r="I133" s="10">
        <v>0</v>
      </c>
      <c r="J133" s="10">
        <f t="shared" si="4"/>
        <v>56</v>
      </c>
      <c r="K133" s="11">
        <v>103</v>
      </c>
      <c r="L133" s="13"/>
      <c r="M133" s="13"/>
      <c r="N133" s="8">
        <v>85.14</v>
      </c>
      <c r="O133" s="8">
        <v>20</v>
      </c>
    </row>
    <row r="134" spans="1:15" x14ac:dyDescent="0.2">
      <c r="A134" s="8" t="s">
        <v>139</v>
      </c>
      <c r="B134" s="8" t="s">
        <v>169</v>
      </c>
      <c r="C134" s="8">
        <v>1</v>
      </c>
      <c r="D134" s="9">
        <v>15.8</v>
      </c>
      <c r="E134" s="10">
        <v>22</v>
      </c>
      <c r="F134" s="10">
        <v>40</v>
      </c>
      <c r="G134" s="10">
        <v>36</v>
      </c>
      <c r="H134" s="10">
        <v>2</v>
      </c>
      <c r="I134" s="10">
        <v>0</v>
      </c>
      <c r="J134" s="10">
        <f t="shared" si="4"/>
        <v>62</v>
      </c>
      <c r="K134" s="11">
        <v>83</v>
      </c>
      <c r="L134" s="13"/>
      <c r="M134" s="13"/>
      <c r="N134" s="8">
        <v>78.430000000000007</v>
      </c>
      <c r="O134" s="8">
        <v>118</v>
      </c>
    </row>
    <row r="135" spans="1:15" x14ac:dyDescent="0.2">
      <c r="A135" s="8" t="s">
        <v>131</v>
      </c>
      <c r="C135" s="8">
        <v>1</v>
      </c>
      <c r="D135" s="9">
        <v>20.9</v>
      </c>
      <c r="E135" s="10">
        <v>22</v>
      </c>
      <c r="F135" s="10">
        <v>68</v>
      </c>
      <c r="G135" s="10">
        <v>10</v>
      </c>
      <c r="H135" s="10">
        <v>0</v>
      </c>
      <c r="I135" s="10">
        <v>0</v>
      </c>
      <c r="J135" s="10">
        <f t="shared" si="4"/>
        <v>90</v>
      </c>
      <c r="K135" s="11">
        <v>4</v>
      </c>
      <c r="L135" s="13"/>
      <c r="M135" s="13"/>
      <c r="N135" s="13"/>
      <c r="O135" s="13"/>
    </row>
    <row r="136" spans="1:15" x14ac:dyDescent="0.2">
      <c r="A136" s="8" t="s">
        <v>118</v>
      </c>
      <c r="C136" s="8">
        <v>2</v>
      </c>
      <c r="D136" s="9">
        <v>35.200000000000003</v>
      </c>
      <c r="E136" s="10">
        <v>31.073863636363633</v>
      </c>
      <c r="F136" s="10">
        <v>48.92613636363636</v>
      </c>
      <c r="G136" s="10">
        <v>18.999999999999996</v>
      </c>
      <c r="H136" s="10">
        <v>1</v>
      </c>
      <c r="I136" s="10">
        <v>0</v>
      </c>
      <c r="J136" s="10">
        <f t="shared" si="4"/>
        <v>80</v>
      </c>
      <c r="K136" s="11">
        <v>36</v>
      </c>
      <c r="L136" s="13"/>
      <c r="M136" s="13"/>
      <c r="N136" s="13"/>
      <c r="O136" s="13"/>
    </row>
    <row r="137" spans="1:15" x14ac:dyDescent="0.2">
      <c r="A137" s="8" t="s">
        <v>79</v>
      </c>
      <c r="C137" s="8">
        <v>1</v>
      </c>
      <c r="D137" s="9">
        <v>98.83</v>
      </c>
      <c r="E137" s="10">
        <v>56</v>
      </c>
      <c r="F137" s="10">
        <v>26</v>
      </c>
      <c r="G137" s="10">
        <v>12</v>
      </c>
      <c r="H137" s="10">
        <v>3</v>
      </c>
      <c r="I137" s="10">
        <v>3</v>
      </c>
      <c r="J137" s="10">
        <f t="shared" si="4"/>
        <v>82</v>
      </c>
      <c r="K137" s="11">
        <v>26</v>
      </c>
      <c r="L137" s="13"/>
      <c r="M137" s="13"/>
      <c r="N137" s="13"/>
      <c r="O137" s="13"/>
    </row>
    <row r="138" spans="1:15" x14ac:dyDescent="0.2">
      <c r="A138" s="8" t="s">
        <v>160</v>
      </c>
      <c r="C138" s="8">
        <v>1</v>
      </c>
      <c r="D138" s="9">
        <v>3</v>
      </c>
      <c r="E138" s="10">
        <v>0</v>
      </c>
      <c r="F138" s="10">
        <v>22</v>
      </c>
      <c r="G138" s="10">
        <v>25</v>
      </c>
      <c r="H138" s="10">
        <v>38</v>
      </c>
      <c r="I138" s="10">
        <v>15</v>
      </c>
      <c r="J138" s="10">
        <f t="shared" si="4"/>
        <v>22</v>
      </c>
      <c r="K138" s="11">
        <v>150</v>
      </c>
      <c r="L138" s="13"/>
      <c r="M138" s="13"/>
      <c r="N138" s="13"/>
      <c r="O138" s="13"/>
    </row>
    <row r="139" spans="1:15" x14ac:dyDescent="0.2">
      <c r="A139" s="8" t="s">
        <v>49</v>
      </c>
      <c r="C139" s="8">
        <v>2</v>
      </c>
      <c r="D139" s="9">
        <v>313.66000000000003</v>
      </c>
      <c r="E139" s="10">
        <v>42.459605942740545</v>
      </c>
      <c r="F139" s="10">
        <v>36.639737295160359</v>
      </c>
      <c r="G139" s="10">
        <v>19.720525409679272</v>
      </c>
      <c r="H139" s="10">
        <v>1</v>
      </c>
      <c r="I139" s="10">
        <v>0.18013135241981762</v>
      </c>
      <c r="J139" s="10">
        <f t="shared" si="4"/>
        <v>79.099343237900911</v>
      </c>
      <c r="K139" s="11">
        <v>39</v>
      </c>
      <c r="L139" s="13"/>
      <c r="M139" s="13"/>
      <c r="N139" s="13"/>
      <c r="O139" s="13"/>
    </row>
    <row r="140" spans="1:15" x14ac:dyDescent="0.2">
      <c r="A140" s="8" t="s">
        <v>153</v>
      </c>
      <c r="B140" s="8" t="s">
        <v>169</v>
      </c>
      <c r="C140" s="8">
        <v>1</v>
      </c>
      <c r="D140" s="9">
        <v>7.45</v>
      </c>
      <c r="E140" s="10">
        <v>19</v>
      </c>
      <c r="F140" s="10">
        <v>36</v>
      </c>
      <c r="G140" s="10">
        <v>40</v>
      </c>
      <c r="H140" s="10">
        <v>5</v>
      </c>
      <c r="I140" s="10">
        <v>0</v>
      </c>
      <c r="J140" s="10">
        <f t="shared" si="4"/>
        <v>55</v>
      </c>
      <c r="K140" s="11">
        <v>105</v>
      </c>
      <c r="L140" s="13"/>
      <c r="M140" s="13"/>
      <c r="N140" s="8">
        <v>85.29</v>
      </c>
      <c r="O140" s="8">
        <v>19</v>
      </c>
    </row>
    <row r="141" spans="1:15" x14ac:dyDescent="0.2">
      <c r="A141" s="8" t="s">
        <v>128</v>
      </c>
      <c r="B141" s="8" t="s">
        <v>169</v>
      </c>
      <c r="C141" s="8">
        <v>1</v>
      </c>
      <c r="D141" s="9">
        <v>21.25</v>
      </c>
      <c r="E141" s="10">
        <v>39</v>
      </c>
      <c r="F141" s="10">
        <v>31</v>
      </c>
      <c r="G141" s="10">
        <v>25</v>
      </c>
      <c r="H141" s="10">
        <v>4</v>
      </c>
      <c r="I141" s="10">
        <v>1</v>
      </c>
      <c r="J141" s="10">
        <f t="shared" si="4"/>
        <v>70</v>
      </c>
      <c r="K141" s="11">
        <v>65</v>
      </c>
      <c r="L141" s="13"/>
      <c r="M141" s="13"/>
      <c r="N141" s="8">
        <v>80</v>
      </c>
      <c r="O141" s="8">
        <v>98</v>
      </c>
    </row>
    <row r="142" spans="1:15" x14ac:dyDescent="0.2">
      <c r="A142" s="8" t="s">
        <v>140</v>
      </c>
      <c r="B142" s="8" t="s">
        <v>169</v>
      </c>
      <c r="C142" s="8">
        <v>1</v>
      </c>
      <c r="D142" s="9">
        <v>10.78</v>
      </c>
      <c r="E142" s="10">
        <v>36</v>
      </c>
      <c r="F142" s="10">
        <v>39</v>
      </c>
      <c r="G142" s="10">
        <v>22</v>
      </c>
      <c r="H142" s="10">
        <v>3</v>
      </c>
      <c r="I142" s="10">
        <v>0</v>
      </c>
      <c r="J142" s="10">
        <f t="shared" si="4"/>
        <v>75</v>
      </c>
      <c r="K142" s="11">
        <v>54</v>
      </c>
      <c r="L142" s="13"/>
      <c r="M142" s="13"/>
      <c r="N142" s="8">
        <v>76.14</v>
      </c>
      <c r="O142" s="8">
        <v>136</v>
      </c>
    </row>
    <row r="143" spans="1:15" x14ac:dyDescent="0.2">
      <c r="A143" s="8" t="s">
        <v>157</v>
      </c>
      <c r="C143" s="8">
        <v>1</v>
      </c>
      <c r="D143" s="9">
        <v>5.9</v>
      </c>
      <c r="E143" s="10">
        <v>7</v>
      </c>
      <c r="F143" s="10">
        <v>42</v>
      </c>
      <c r="G143" s="10">
        <v>29.999999999999996</v>
      </c>
      <c r="H143" s="10">
        <v>14.999999999999998</v>
      </c>
      <c r="I143" s="10">
        <v>6.0000000000000009</v>
      </c>
      <c r="J143" s="10">
        <f t="shared" si="4"/>
        <v>49</v>
      </c>
      <c r="K143" s="11">
        <v>116</v>
      </c>
      <c r="L143" s="13"/>
      <c r="M143" s="13"/>
      <c r="N143" s="13"/>
      <c r="O143" s="13"/>
    </row>
    <row r="144" spans="1:15" x14ac:dyDescent="0.2">
      <c r="A144" s="8" t="s">
        <v>143</v>
      </c>
      <c r="B144" s="8" t="s">
        <v>169</v>
      </c>
      <c r="C144" s="8">
        <v>1</v>
      </c>
      <c r="D144" s="9">
        <v>13.9</v>
      </c>
      <c r="E144" s="10">
        <v>21.000000000000004</v>
      </c>
      <c r="F144" s="10">
        <v>40</v>
      </c>
      <c r="G144" s="10">
        <v>34</v>
      </c>
      <c r="H144" s="10">
        <v>3</v>
      </c>
      <c r="I144" s="10">
        <v>2</v>
      </c>
      <c r="J144" s="10">
        <f t="shared" si="4"/>
        <v>61</v>
      </c>
      <c r="K144" s="11">
        <v>88</v>
      </c>
      <c r="L144" s="13"/>
      <c r="M144" s="13"/>
      <c r="N144" s="8">
        <v>81.290000000000006</v>
      </c>
      <c r="O144" s="8">
        <v>80</v>
      </c>
    </row>
    <row r="145" spans="1:15" x14ac:dyDescent="0.2">
      <c r="A145" s="8" t="s">
        <v>159</v>
      </c>
      <c r="B145" s="8" t="s">
        <v>172</v>
      </c>
      <c r="C145" s="8">
        <v>1</v>
      </c>
      <c r="D145" s="9">
        <v>12</v>
      </c>
      <c r="E145" s="10">
        <v>3</v>
      </c>
      <c r="F145" s="10">
        <v>4</v>
      </c>
      <c r="G145" s="10">
        <v>39</v>
      </c>
      <c r="H145" s="10">
        <v>38</v>
      </c>
      <c r="I145" s="10">
        <v>16</v>
      </c>
      <c r="J145" s="10">
        <f t="shared" si="4"/>
        <v>7</v>
      </c>
      <c r="K145" s="11">
        <v>153</v>
      </c>
      <c r="L145" s="13"/>
      <c r="M145" s="13"/>
      <c r="N145" s="13"/>
      <c r="O145" s="13"/>
    </row>
    <row r="146" spans="1:15" x14ac:dyDescent="0.2">
      <c r="A146" s="8" t="s">
        <v>137</v>
      </c>
      <c r="B146" s="8" t="s">
        <v>169</v>
      </c>
      <c r="C146" s="8">
        <v>1</v>
      </c>
      <c r="D146" s="9">
        <v>14.4</v>
      </c>
      <c r="E146" s="10">
        <v>34</v>
      </c>
      <c r="F146" s="10">
        <v>39</v>
      </c>
      <c r="G146" s="10">
        <v>22</v>
      </c>
      <c r="H146" s="10">
        <v>4</v>
      </c>
      <c r="I146" s="10">
        <v>1</v>
      </c>
      <c r="J146" s="10">
        <f t="shared" si="4"/>
        <v>73</v>
      </c>
      <c r="K146" s="11">
        <v>61</v>
      </c>
      <c r="L146" s="13"/>
      <c r="M146" s="13"/>
      <c r="N146" s="8">
        <v>84.57</v>
      </c>
      <c r="O146" s="8">
        <v>23</v>
      </c>
    </row>
    <row r="147" spans="1:15" x14ac:dyDescent="0.2">
      <c r="A147" s="8" t="s">
        <v>100</v>
      </c>
      <c r="C147" s="8">
        <v>1</v>
      </c>
      <c r="D147" s="9">
        <v>59.55</v>
      </c>
      <c r="E147" s="10">
        <v>37</v>
      </c>
      <c r="F147" s="10">
        <v>40</v>
      </c>
      <c r="G147" s="10">
        <v>17</v>
      </c>
      <c r="H147" s="10">
        <v>5.9999999999999991</v>
      </c>
      <c r="I147" s="10">
        <v>0</v>
      </c>
      <c r="J147" s="10">
        <f t="shared" si="4"/>
        <v>77</v>
      </c>
      <c r="K147" s="11">
        <v>46</v>
      </c>
      <c r="L147" s="13"/>
      <c r="M147" s="13"/>
      <c r="N147" s="13"/>
      <c r="O147" s="13"/>
    </row>
    <row r="148" spans="1:15" x14ac:dyDescent="0.2">
      <c r="A148" s="8" t="s">
        <v>138</v>
      </c>
      <c r="B148" s="8" t="s">
        <v>169</v>
      </c>
      <c r="C148" s="8">
        <v>1</v>
      </c>
      <c r="D148" s="9">
        <v>14.78</v>
      </c>
      <c r="E148" s="10">
        <v>26</v>
      </c>
      <c r="F148" s="10">
        <v>41</v>
      </c>
      <c r="G148" s="10">
        <v>26</v>
      </c>
      <c r="H148" s="10">
        <v>6</v>
      </c>
      <c r="I148" s="10">
        <v>1</v>
      </c>
      <c r="J148" s="10">
        <f t="shared" si="4"/>
        <v>67</v>
      </c>
      <c r="K148" s="11">
        <v>72</v>
      </c>
      <c r="L148" s="13"/>
      <c r="M148" s="13"/>
      <c r="N148" s="8">
        <v>80</v>
      </c>
      <c r="O148" s="8">
        <v>99</v>
      </c>
    </row>
    <row r="149" spans="1:15" x14ac:dyDescent="0.2">
      <c r="A149" s="8" t="s">
        <v>84</v>
      </c>
      <c r="B149" s="8" t="s">
        <v>167</v>
      </c>
      <c r="C149" s="8">
        <v>1</v>
      </c>
      <c r="D149" s="9">
        <v>103.49</v>
      </c>
      <c r="E149" s="10">
        <v>35</v>
      </c>
      <c r="F149" s="10">
        <v>44</v>
      </c>
      <c r="G149" s="10">
        <v>18</v>
      </c>
      <c r="H149" s="10">
        <v>3</v>
      </c>
      <c r="I149" s="10">
        <v>0</v>
      </c>
      <c r="J149" s="10">
        <f t="shared" si="4"/>
        <v>79</v>
      </c>
      <c r="K149" s="11">
        <v>40</v>
      </c>
      <c r="L149" s="13"/>
      <c r="M149" s="13"/>
      <c r="N149" s="8">
        <v>80.14</v>
      </c>
      <c r="O149" s="8">
        <v>95</v>
      </c>
    </row>
    <row r="150" spans="1:15" x14ac:dyDescent="0.2">
      <c r="A150" s="8" t="s">
        <v>99</v>
      </c>
      <c r="C150" s="8">
        <v>1</v>
      </c>
      <c r="D150" s="9">
        <v>57.37</v>
      </c>
      <c r="E150" s="10">
        <v>42</v>
      </c>
      <c r="F150" s="10">
        <v>32</v>
      </c>
      <c r="G150" s="10">
        <v>23</v>
      </c>
      <c r="H150" s="10">
        <v>3</v>
      </c>
      <c r="I150" s="10">
        <v>0</v>
      </c>
      <c r="J150" s="10">
        <f t="shared" si="4"/>
        <v>74</v>
      </c>
      <c r="K150" s="11">
        <v>57</v>
      </c>
      <c r="L150" s="13"/>
      <c r="M150" s="13"/>
      <c r="N150" s="13"/>
      <c r="O150" s="13"/>
    </row>
    <row r="151" spans="1:15" x14ac:dyDescent="0.2">
      <c r="A151" s="8" t="s">
        <v>161</v>
      </c>
      <c r="B151" s="8" t="s">
        <v>174</v>
      </c>
      <c r="C151" s="8">
        <v>1</v>
      </c>
      <c r="D151" s="9">
        <v>3</v>
      </c>
      <c r="E151" s="10">
        <v>0</v>
      </c>
      <c r="F151" s="10">
        <v>0</v>
      </c>
      <c r="G151" s="10">
        <v>20</v>
      </c>
      <c r="H151" s="10">
        <v>67</v>
      </c>
      <c r="I151" s="10">
        <v>13</v>
      </c>
      <c r="J151" s="10">
        <f t="shared" si="4"/>
        <v>0</v>
      </c>
      <c r="K151" s="11">
        <v>154</v>
      </c>
      <c r="L151" s="13"/>
      <c r="M151" s="13"/>
      <c r="N151" s="8">
        <v>92.29</v>
      </c>
      <c r="O151" s="8">
        <v>1</v>
      </c>
    </row>
    <row r="152" spans="1:15" x14ac:dyDescent="0.2">
      <c r="A152" s="8" t="s">
        <v>155</v>
      </c>
      <c r="B152" s="8" t="s">
        <v>174</v>
      </c>
      <c r="C152" s="8">
        <v>1</v>
      </c>
      <c r="D152" s="9">
        <v>5</v>
      </c>
      <c r="E152" s="10">
        <v>20</v>
      </c>
      <c r="F152" s="10">
        <v>24</v>
      </c>
      <c r="G152" s="10">
        <v>28</v>
      </c>
      <c r="H152" s="10">
        <v>28</v>
      </c>
      <c r="I152" s="10">
        <v>0</v>
      </c>
      <c r="J152" s="10">
        <f t="shared" si="4"/>
        <v>44</v>
      </c>
      <c r="K152" s="11">
        <v>122</v>
      </c>
      <c r="L152" s="13"/>
      <c r="M152" s="13"/>
      <c r="N152" s="8">
        <v>88.86</v>
      </c>
      <c r="O152" s="8">
        <v>3</v>
      </c>
    </row>
    <row r="153" spans="1:15" x14ac:dyDescent="0.2">
      <c r="A153" s="8" t="s">
        <v>148</v>
      </c>
      <c r="B153" s="8" t="s">
        <v>169</v>
      </c>
      <c r="C153" s="8">
        <v>1</v>
      </c>
      <c r="D153" s="9">
        <v>11.6</v>
      </c>
      <c r="E153" s="10">
        <v>18</v>
      </c>
      <c r="F153" s="10">
        <v>50</v>
      </c>
      <c r="G153" s="10">
        <v>24</v>
      </c>
      <c r="H153" s="10">
        <v>8</v>
      </c>
      <c r="I153" s="10">
        <v>0</v>
      </c>
      <c r="J153" s="10">
        <f t="shared" si="4"/>
        <v>68</v>
      </c>
      <c r="K153" s="11">
        <v>69</v>
      </c>
      <c r="L153" s="13"/>
      <c r="M153" s="13"/>
      <c r="N153" s="8">
        <v>73.709999999999994</v>
      </c>
      <c r="O153" s="8">
        <v>141</v>
      </c>
    </row>
    <row r="154" spans="1:15" x14ac:dyDescent="0.2">
      <c r="A154" s="8" t="s">
        <v>146</v>
      </c>
      <c r="B154" s="8" t="s">
        <v>168</v>
      </c>
      <c r="C154" s="8">
        <v>5</v>
      </c>
      <c r="D154" s="9">
        <v>35.699999999999996</v>
      </c>
      <c r="E154" s="10">
        <v>5.2352941176470598</v>
      </c>
      <c r="F154" s="10">
        <v>19.815126050420169</v>
      </c>
      <c r="G154" s="10">
        <v>38.274509803921575</v>
      </c>
      <c r="H154" s="10">
        <v>35.288515406162468</v>
      </c>
      <c r="I154" s="10">
        <v>1.3865546218487397</v>
      </c>
      <c r="J154" s="10">
        <f t="shared" si="4"/>
        <v>25.050420168067227</v>
      </c>
      <c r="K154" s="11">
        <v>148</v>
      </c>
      <c r="L154" s="13"/>
      <c r="M154" s="13"/>
      <c r="N154" s="8">
        <v>78.430000000000007</v>
      </c>
      <c r="O154" s="8">
        <v>119</v>
      </c>
    </row>
    <row r="155" spans="1:15" x14ac:dyDescent="0.2">
      <c r="A155" s="8" t="s">
        <v>142</v>
      </c>
      <c r="C155" s="8">
        <v>1</v>
      </c>
      <c r="D155" s="9">
        <v>12.35</v>
      </c>
      <c r="E155" s="10">
        <v>25.999999999999996</v>
      </c>
      <c r="F155" s="10">
        <v>39</v>
      </c>
      <c r="G155" s="10">
        <v>29</v>
      </c>
      <c r="H155" s="10">
        <v>6</v>
      </c>
      <c r="I155" s="10">
        <v>0</v>
      </c>
      <c r="J155" s="10">
        <f t="shared" si="4"/>
        <v>65</v>
      </c>
      <c r="K155" s="11">
        <v>78</v>
      </c>
      <c r="L155" s="13"/>
      <c r="M155" s="13"/>
      <c r="N155" s="13"/>
      <c r="O155" s="13"/>
    </row>
    <row r="160" spans="1:15" x14ac:dyDescent="0.2">
      <c r="D160" s="8"/>
    </row>
    <row r="161" spans="4:4" x14ac:dyDescent="0.2">
      <c r="D161" s="8"/>
    </row>
  </sheetData>
  <autoFilter ref="A1:O1">
    <sortState ref="A2:O155">
      <sortCondition descending="1" ref="L1"/>
    </sortState>
  </autoFilter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"/>
  <sheetViews>
    <sheetView topLeftCell="B16" zoomScaleNormal="100" workbookViewId="0">
      <selection activeCell="AB56" sqref="AB56"/>
    </sheetView>
  </sheetViews>
  <sheetFormatPr defaultColWidth="8.875" defaultRowHeight="11.25" x14ac:dyDescent="0.2"/>
  <cols>
    <col min="1" max="1" width="29.875" style="8" bestFit="1" customWidth="1"/>
    <col min="2" max="2" width="4.875" style="8" customWidth="1"/>
    <col min="3" max="3" width="8.25" style="8" customWidth="1"/>
    <col min="4" max="4" width="8.75" style="9" customWidth="1"/>
    <col min="5" max="8" width="6.375" style="8" hidden="1" customWidth="1"/>
    <col min="9" max="9" width="5.875" style="8" hidden="1" customWidth="1"/>
    <col min="10" max="10" width="6.375" style="8" customWidth="1"/>
    <col min="11" max="11" width="7.625" style="8" customWidth="1"/>
    <col min="12" max="12" width="7.875" style="8" customWidth="1"/>
    <col min="13" max="13" width="7.75" style="8" customWidth="1"/>
    <col min="14" max="16" width="8.875" style="8"/>
    <col min="17" max="17" width="9.5" style="8" customWidth="1"/>
    <col min="18" max="29" width="8.875" style="8"/>
    <col min="30" max="30" width="10.625" style="8" customWidth="1"/>
    <col min="31" max="31" width="16.5" style="8" bestFit="1" customWidth="1"/>
    <col min="32" max="32" width="12.5" style="8" bestFit="1" customWidth="1"/>
    <col min="33" max="16384" width="8.875" style="8"/>
  </cols>
  <sheetData>
    <row r="1" spans="1:32" ht="48.75" customHeight="1" x14ac:dyDescent="0.2">
      <c r="A1" s="1" t="s">
        <v>0</v>
      </c>
      <c r="B1" s="1" t="s">
        <v>166</v>
      </c>
      <c r="C1" s="2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5" t="s">
        <v>7</v>
      </c>
      <c r="J1" s="6" t="s">
        <v>162</v>
      </c>
      <c r="K1" s="6" t="s">
        <v>163</v>
      </c>
      <c r="L1" s="7" t="s">
        <v>178</v>
      </c>
      <c r="M1" s="1" t="s">
        <v>179</v>
      </c>
      <c r="N1" s="1" t="s">
        <v>164</v>
      </c>
      <c r="O1" s="1" t="s">
        <v>165</v>
      </c>
      <c r="Q1" s="1" t="s">
        <v>180</v>
      </c>
      <c r="R1" s="1" t="s">
        <v>175</v>
      </c>
    </row>
    <row r="2" spans="1:32" s="12" customFormat="1" x14ac:dyDescent="0.2">
      <c r="A2" s="12" t="s">
        <v>10</v>
      </c>
      <c r="B2" s="12" t="s">
        <v>173</v>
      </c>
      <c r="C2" s="12">
        <v>32</v>
      </c>
      <c r="D2" s="15">
        <v>2087.61</v>
      </c>
      <c r="E2" s="16">
        <v>46.823870358927195</v>
      </c>
      <c r="F2" s="16">
        <v>40.441567150952515</v>
      </c>
      <c r="G2" s="16">
        <v>11.54712805552761</v>
      </c>
      <c r="H2" s="16">
        <v>0.88166372071411792</v>
      </c>
      <c r="I2" s="16">
        <v>0.30577071387855004</v>
      </c>
      <c r="J2" s="16">
        <f t="shared" ref="J2:J24" si="0">SUM(E2,F2)</f>
        <v>87.265437509879717</v>
      </c>
      <c r="K2" s="17">
        <v>7</v>
      </c>
      <c r="L2" s="12">
        <v>3.17</v>
      </c>
      <c r="M2" s="12">
        <v>2</v>
      </c>
      <c r="N2" s="12">
        <v>85.86</v>
      </c>
      <c r="O2" s="12">
        <v>11</v>
      </c>
      <c r="Q2" s="12">
        <v>1</v>
      </c>
      <c r="R2" s="12">
        <v>1</v>
      </c>
      <c r="AD2" s="18" t="s">
        <v>181</v>
      </c>
      <c r="AE2" s="18" t="s">
        <v>182</v>
      </c>
      <c r="AF2" s="18" t="s">
        <v>183</v>
      </c>
    </row>
    <row r="3" spans="1:32" s="12" customFormat="1" x14ac:dyDescent="0.2">
      <c r="A3" s="12" t="s">
        <v>8</v>
      </c>
      <c r="B3" s="12" t="s">
        <v>173</v>
      </c>
      <c r="C3" s="12">
        <v>31</v>
      </c>
      <c r="D3" s="15">
        <v>2409.27</v>
      </c>
      <c r="E3" s="16">
        <v>48.070054414822756</v>
      </c>
      <c r="F3" s="16">
        <v>39.120260493842544</v>
      </c>
      <c r="G3" s="16">
        <v>11.424485425045759</v>
      </c>
      <c r="H3" s="16">
        <v>1.1924441843379949</v>
      </c>
      <c r="I3" s="16">
        <v>0.1927554819509644</v>
      </c>
      <c r="J3" s="16">
        <f t="shared" si="0"/>
        <v>87.1903149086653</v>
      </c>
      <c r="K3" s="17">
        <v>8</v>
      </c>
      <c r="L3" s="12">
        <v>2.9</v>
      </c>
      <c r="M3" s="12">
        <v>6</v>
      </c>
      <c r="N3" s="12">
        <v>85.57</v>
      </c>
      <c r="O3" s="12">
        <v>14</v>
      </c>
      <c r="Q3" s="12">
        <v>5</v>
      </c>
      <c r="R3" s="12">
        <v>2</v>
      </c>
      <c r="AD3" s="12" t="s">
        <v>10</v>
      </c>
      <c r="AE3" s="12" t="s">
        <v>9</v>
      </c>
      <c r="AF3" s="12" t="s">
        <v>17</v>
      </c>
    </row>
    <row r="4" spans="1:32" s="12" customFormat="1" x14ac:dyDescent="0.2">
      <c r="A4" s="12" t="s">
        <v>23</v>
      </c>
      <c r="B4" s="12" t="s">
        <v>173</v>
      </c>
      <c r="C4" s="12">
        <v>28</v>
      </c>
      <c r="D4" s="15">
        <v>887.95000000000027</v>
      </c>
      <c r="E4" s="16">
        <v>31.406745875330813</v>
      </c>
      <c r="F4" s="16">
        <v>47.737732980460599</v>
      </c>
      <c r="G4" s="16">
        <v>19.262120614899477</v>
      </c>
      <c r="H4" s="16">
        <v>1.3391407173827352</v>
      </c>
      <c r="I4" s="16">
        <v>0.25425981192634711</v>
      </c>
      <c r="J4" s="16">
        <f t="shared" si="0"/>
        <v>79.144478855791419</v>
      </c>
      <c r="K4" s="17">
        <v>37</v>
      </c>
      <c r="L4" s="12">
        <v>2.46</v>
      </c>
      <c r="M4" s="12">
        <v>26</v>
      </c>
      <c r="N4" s="12">
        <v>85.43</v>
      </c>
      <c r="O4" s="12">
        <v>17</v>
      </c>
      <c r="Q4" s="12">
        <v>14</v>
      </c>
      <c r="R4" s="12">
        <v>3</v>
      </c>
      <c r="AD4" s="12" t="s">
        <v>8</v>
      </c>
      <c r="AE4" s="12" t="s">
        <v>16</v>
      </c>
      <c r="AF4" s="12" t="s">
        <v>23</v>
      </c>
    </row>
    <row r="5" spans="1:32" s="12" customFormat="1" x14ac:dyDescent="0.2">
      <c r="A5" s="12" t="s">
        <v>17</v>
      </c>
      <c r="B5" s="12" t="s">
        <v>173</v>
      </c>
      <c r="C5" s="12">
        <v>33</v>
      </c>
      <c r="D5" s="15">
        <v>1149.0599999999997</v>
      </c>
      <c r="E5" s="16">
        <v>32.365202861469378</v>
      </c>
      <c r="F5" s="16">
        <v>50.386002471585478</v>
      </c>
      <c r="G5" s="16">
        <v>15.412641637512404</v>
      </c>
      <c r="H5" s="16">
        <v>1.7011731328216115</v>
      </c>
      <c r="I5" s="16">
        <v>0.13497989661114304</v>
      </c>
      <c r="J5" s="16">
        <f t="shared" si="0"/>
        <v>82.751205333054855</v>
      </c>
      <c r="K5" s="17">
        <v>19</v>
      </c>
      <c r="L5" s="12">
        <v>2.34</v>
      </c>
      <c r="M5" s="12">
        <v>34</v>
      </c>
      <c r="N5" s="12">
        <v>84.14</v>
      </c>
      <c r="O5" s="12">
        <v>27</v>
      </c>
      <c r="Q5" s="12">
        <v>18</v>
      </c>
      <c r="R5" s="12">
        <v>4</v>
      </c>
      <c r="AD5" s="12" t="s">
        <v>13</v>
      </c>
      <c r="AE5" s="12" t="s">
        <v>11</v>
      </c>
      <c r="AF5" s="12" t="s">
        <v>34</v>
      </c>
    </row>
    <row r="6" spans="1:32" s="12" customFormat="1" x14ac:dyDescent="0.2">
      <c r="A6" s="12" t="s">
        <v>20</v>
      </c>
      <c r="B6" s="12" t="s">
        <v>173</v>
      </c>
      <c r="C6" s="12">
        <v>32</v>
      </c>
      <c r="D6" s="15">
        <v>1099.3900000000001</v>
      </c>
      <c r="E6" s="16">
        <v>30.90120885218165</v>
      </c>
      <c r="F6" s="16">
        <v>50.19518096398911</v>
      </c>
      <c r="G6" s="16">
        <v>16.836900462984016</v>
      </c>
      <c r="H6" s="16">
        <v>1.7924212517850804</v>
      </c>
      <c r="I6" s="16">
        <v>0.27428846906011511</v>
      </c>
      <c r="J6" s="16">
        <f t="shared" si="0"/>
        <v>81.096389816170756</v>
      </c>
      <c r="K6" s="17">
        <v>30</v>
      </c>
      <c r="L6" s="12">
        <v>2.6</v>
      </c>
      <c r="M6" s="12">
        <v>14</v>
      </c>
      <c r="N6" s="12">
        <v>83.86</v>
      </c>
      <c r="O6" s="12">
        <v>32</v>
      </c>
      <c r="Q6" s="12">
        <v>10</v>
      </c>
      <c r="R6" s="12">
        <v>5</v>
      </c>
      <c r="AD6" s="12" t="s">
        <v>33</v>
      </c>
      <c r="AE6" s="12" t="s">
        <v>37</v>
      </c>
      <c r="AF6" s="12" t="s">
        <v>60</v>
      </c>
    </row>
    <row r="7" spans="1:32" x14ac:dyDescent="0.2">
      <c r="A7" s="8" t="s">
        <v>21</v>
      </c>
      <c r="B7" s="8" t="s">
        <v>173</v>
      </c>
      <c r="C7" s="8">
        <v>23</v>
      </c>
      <c r="D7" s="9">
        <v>930.68</v>
      </c>
      <c r="E7" s="10">
        <v>36.867032707267811</v>
      </c>
      <c r="F7" s="10">
        <v>49.682705118837852</v>
      </c>
      <c r="G7" s="10">
        <v>12.311449692697812</v>
      </c>
      <c r="H7" s="10">
        <v>1.0219516912365152</v>
      </c>
      <c r="I7" s="10">
        <v>0.11686078996002924</v>
      </c>
      <c r="J7" s="10">
        <f t="shared" si="0"/>
        <v>86.549737826105655</v>
      </c>
      <c r="K7" s="11">
        <v>10</v>
      </c>
      <c r="L7" s="8">
        <v>2.69</v>
      </c>
      <c r="M7" s="8">
        <v>11</v>
      </c>
      <c r="N7" s="8">
        <v>83.86</v>
      </c>
      <c r="O7" s="8">
        <v>33</v>
      </c>
      <c r="Q7" s="8">
        <v>8</v>
      </c>
      <c r="R7" s="8">
        <v>6</v>
      </c>
      <c r="AD7" s="8" t="s">
        <v>36</v>
      </c>
      <c r="AE7" s="8" t="s">
        <v>188</v>
      </c>
      <c r="AF7" s="8" t="s">
        <v>43</v>
      </c>
    </row>
    <row r="8" spans="1:32" x14ac:dyDescent="0.2">
      <c r="A8" s="8" t="s">
        <v>13</v>
      </c>
      <c r="B8" s="8" t="s">
        <v>173</v>
      </c>
      <c r="C8" s="8">
        <v>14</v>
      </c>
      <c r="D8" s="9">
        <v>1256.8599999999999</v>
      </c>
      <c r="E8" s="10">
        <v>46.40479448785068</v>
      </c>
      <c r="F8" s="10">
        <v>44.235356364272867</v>
      </c>
      <c r="G8" s="10">
        <v>8.5791655395191206</v>
      </c>
      <c r="H8" s="10">
        <v>0.73724201581719517</v>
      </c>
      <c r="I8" s="10">
        <v>4.3441592540139719E-2</v>
      </c>
      <c r="J8" s="10">
        <f t="shared" si="0"/>
        <v>90.640150852123554</v>
      </c>
      <c r="K8" s="11">
        <v>3</v>
      </c>
      <c r="L8" s="8">
        <v>3.09</v>
      </c>
      <c r="M8" s="8">
        <v>3</v>
      </c>
      <c r="N8" s="8">
        <v>83.43</v>
      </c>
      <c r="O8" s="8">
        <v>38</v>
      </c>
      <c r="Q8" s="8">
        <v>2</v>
      </c>
      <c r="R8" s="8">
        <v>7</v>
      </c>
      <c r="AD8" s="8" t="s">
        <v>28</v>
      </c>
      <c r="AE8" s="8" t="s">
        <v>54</v>
      </c>
      <c r="AF8" s="8" t="s">
        <v>187</v>
      </c>
    </row>
    <row r="9" spans="1:32" x14ac:dyDescent="0.2">
      <c r="A9" s="8" t="s">
        <v>34</v>
      </c>
      <c r="B9" s="8" t="s">
        <v>173</v>
      </c>
      <c r="C9" s="8">
        <v>25</v>
      </c>
      <c r="D9" s="9">
        <v>671.55</v>
      </c>
      <c r="E9" s="10">
        <v>20.267783485965307</v>
      </c>
      <c r="F9" s="10">
        <v>55.129283002010276</v>
      </c>
      <c r="G9" s="10">
        <v>21.864760628396994</v>
      </c>
      <c r="H9" s="10">
        <v>2.3289702926066567</v>
      </c>
      <c r="I9" s="10">
        <v>0.40920259102077289</v>
      </c>
      <c r="J9" s="10">
        <f t="shared" si="0"/>
        <v>75.397066487975579</v>
      </c>
      <c r="K9" s="11">
        <v>53</v>
      </c>
      <c r="L9" s="8">
        <v>2.27</v>
      </c>
      <c r="M9" s="8">
        <v>38</v>
      </c>
      <c r="N9" s="8">
        <v>83.43</v>
      </c>
      <c r="O9" s="8">
        <v>40</v>
      </c>
      <c r="Q9" s="8">
        <v>20</v>
      </c>
      <c r="R9" s="8">
        <v>8</v>
      </c>
      <c r="AD9" s="8" t="s">
        <v>51</v>
      </c>
      <c r="AE9" s="8" t="s">
        <v>30</v>
      </c>
      <c r="AF9" s="8" t="s">
        <v>40</v>
      </c>
    </row>
    <row r="10" spans="1:32" x14ac:dyDescent="0.2">
      <c r="A10" s="8" t="s">
        <v>26</v>
      </c>
      <c r="B10" s="8" t="s">
        <v>173</v>
      </c>
      <c r="C10" s="8">
        <v>28</v>
      </c>
      <c r="D10" s="9">
        <v>868.1099999999999</v>
      </c>
      <c r="E10" s="10">
        <v>24.576171222540928</v>
      </c>
      <c r="F10" s="10">
        <v>51.919998617686701</v>
      </c>
      <c r="G10" s="10">
        <v>21.376288719171534</v>
      </c>
      <c r="H10" s="10">
        <v>1.8190551888585549</v>
      </c>
      <c r="I10" s="10">
        <v>0.30848625174229077</v>
      </c>
      <c r="J10" s="10">
        <f t="shared" si="0"/>
        <v>76.496169840227623</v>
      </c>
      <c r="K10" s="11">
        <v>48</v>
      </c>
      <c r="L10" s="8">
        <v>2.83</v>
      </c>
      <c r="M10" s="8">
        <v>8</v>
      </c>
      <c r="N10" s="8">
        <v>83.29</v>
      </c>
      <c r="O10" s="8">
        <v>44</v>
      </c>
      <c r="Q10" s="8">
        <v>6</v>
      </c>
      <c r="R10" s="8">
        <v>9</v>
      </c>
      <c r="AD10" s="8" t="s">
        <v>48</v>
      </c>
      <c r="AE10" s="8" t="s">
        <v>56</v>
      </c>
      <c r="AF10" s="8" t="s">
        <v>72</v>
      </c>
    </row>
    <row r="11" spans="1:32" x14ac:dyDescent="0.2">
      <c r="A11" s="8" t="s">
        <v>24</v>
      </c>
      <c r="B11" s="8" t="s">
        <v>173</v>
      </c>
      <c r="C11" s="8">
        <v>27</v>
      </c>
      <c r="D11" s="9">
        <v>737.7</v>
      </c>
      <c r="E11" s="10">
        <v>40.46326419953909</v>
      </c>
      <c r="F11" s="10">
        <v>46.943622068591566</v>
      </c>
      <c r="G11" s="10">
        <v>11.466165107767385</v>
      </c>
      <c r="H11" s="10">
        <v>0.92698929103971806</v>
      </c>
      <c r="I11" s="10">
        <v>0.19995933306222038</v>
      </c>
      <c r="J11" s="10">
        <f t="shared" si="0"/>
        <v>87.406886268130648</v>
      </c>
      <c r="K11" s="11">
        <v>5</v>
      </c>
      <c r="L11" s="8">
        <v>2.04</v>
      </c>
      <c r="M11" s="12">
        <v>49</v>
      </c>
      <c r="N11" s="8">
        <v>83.14</v>
      </c>
      <c r="O11" s="8">
        <v>47</v>
      </c>
      <c r="Q11" s="8">
        <v>22</v>
      </c>
      <c r="R11" s="8">
        <v>10</v>
      </c>
      <c r="AD11" s="8" t="s">
        <v>184</v>
      </c>
      <c r="AE11" s="8" t="s">
        <v>74</v>
      </c>
      <c r="AF11" s="8" t="s">
        <v>189</v>
      </c>
    </row>
    <row r="12" spans="1:32" x14ac:dyDescent="0.2">
      <c r="A12" s="8" t="s">
        <v>19</v>
      </c>
      <c r="B12" s="8" t="s">
        <v>173</v>
      </c>
      <c r="C12" s="8">
        <v>35</v>
      </c>
      <c r="D12" s="9">
        <v>1043.0999999999997</v>
      </c>
      <c r="E12" s="10">
        <v>33.311015243025615</v>
      </c>
      <c r="F12" s="10">
        <v>52.20091074681239</v>
      </c>
      <c r="G12" s="10">
        <v>13.064279551337362</v>
      </c>
      <c r="H12" s="10">
        <v>1.3095197008915733</v>
      </c>
      <c r="I12" s="10">
        <v>0.11427475793308411</v>
      </c>
      <c r="J12" s="10">
        <f t="shared" si="0"/>
        <v>85.511925989838005</v>
      </c>
      <c r="K12" s="11">
        <v>12</v>
      </c>
      <c r="L12" s="8">
        <v>2.35</v>
      </c>
      <c r="M12" s="8">
        <v>32</v>
      </c>
      <c r="N12" s="8">
        <v>83</v>
      </c>
      <c r="O12" s="8">
        <v>52</v>
      </c>
      <c r="Q12" s="8">
        <v>17</v>
      </c>
      <c r="R12" s="8">
        <v>11</v>
      </c>
      <c r="AD12" s="8" t="s">
        <v>71</v>
      </c>
      <c r="AE12" s="8" t="s">
        <v>185</v>
      </c>
      <c r="AF12" s="8" t="s">
        <v>89</v>
      </c>
    </row>
    <row r="13" spans="1:32" x14ac:dyDescent="0.2">
      <c r="A13" s="8" t="s">
        <v>22</v>
      </c>
      <c r="B13" s="8" t="s">
        <v>173</v>
      </c>
      <c r="C13" s="8">
        <v>33</v>
      </c>
      <c r="D13" s="9">
        <v>1065.3100000000004</v>
      </c>
      <c r="E13" s="10">
        <v>28.250405985112298</v>
      </c>
      <c r="F13" s="10">
        <v>53.163820859655864</v>
      </c>
      <c r="G13" s="10">
        <v>16.329350142212121</v>
      </c>
      <c r="H13" s="10">
        <v>1.7726671109817793</v>
      </c>
      <c r="I13" s="10">
        <v>0.48375590203790431</v>
      </c>
      <c r="J13" s="10">
        <f t="shared" si="0"/>
        <v>81.414226844768166</v>
      </c>
      <c r="K13" s="11">
        <v>29</v>
      </c>
      <c r="L13" s="8">
        <v>2.48</v>
      </c>
      <c r="M13" s="8">
        <v>22</v>
      </c>
      <c r="N13" s="8">
        <v>82.86</v>
      </c>
      <c r="O13" s="8">
        <v>54</v>
      </c>
      <c r="Q13" s="8">
        <v>12</v>
      </c>
      <c r="R13" s="8">
        <v>12</v>
      </c>
      <c r="AD13" s="8" t="s">
        <v>67</v>
      </c>
      <c r="AE13" s="8" t="s">
        <v>186</v>
      </c>
      <c r="AF13" s="8" t="s">
        <v>149</v>
      </c>
    </row>
    <row r="14" spans="1:32" x14ac:dyDescent="0.2">
      <c r="A14" s="8" t="s">
        <v>31</v>
      </c>
      <c r="B14" s="8" t="s">
        <v>173</v>
      </c>
      <c r="C14" s="8">
        <v>24</v>
      </c>
      <c r="D14" s="9">
        <v>642.89</v>
      </c>
      <c r="E14" s="10">
        <v>35.333307408732452</v>
      </c>
      <c r="F14" s="10">
        <v>48.013034889327884</v>
      </c>
      <c r="G14" s="10">
        <v>15.106067912084498</v>
      </c>
      <c r="H14" s="10">
        <v>1.2981225404034904</v>
      </c>
      <c r="I14" s="10">
        <v>0.24946724945169468</v>
      </c>
      <c r="J14" s="10">
        <f t="shared" si="0"/>
        <v>83.346342298060335</v>
      </c>
      <c r="K14" s="11">
        <v>16</v>
      </c>
      <c r="L14" s="8">
        <v>2.36</v>
      </c>
      <c r="M14" s="8">
        <v>31</v>
      </c>
      <c r="N14" s="8">
        <v>82.57</v>
      </c>
      <c r="O14" s="8">
        <v>59</v>
      </c>
      <c r="Q14" s="8">
        <v>16</v>
      </c>
      <c r="R14" s="8">
        <v>13</v>
      </c>
      <c r="AD14" s="8" t="s">
        <v>88</v>
      </c>
      <c r="AF14" s="8" t="s">
        <v>190</v>
      </c>
    </row>
    <row r="15" spans="1:32" x14ac:dyDescent="0.2">
      <c r="A15" s="8" t="s">
        <v>15</v>
      </c>
      <c r="B15" s="8" t="s">
        <v>173</v>
      </c>
      <c r="C15" s="8">
        <v>32</v>
      </c>
      <c r="D15" s="9">
        <v>1404.38</v>
      </c>
      <c r="E15" s="10">
        <v>31.592353921303353</v>
      </c>
      <c r="F15" s="10">
        <v>48.616955524857943</v>
      </c>
      <c r="G15" s="10">
        <v>17.38931058545408</v>
      </c>
      <c r="H15" s="10">
        <v>1.7137954114983125</v>
      </c>
      <c r="I15" s="10">
        <v>0.68758455688631281</v>
      </c>
      <c r="J15" s="10">
        <f t="shared" si="0"/>
        <v>80.209309446161299</v>
      </c>
      <c r="K15" s="11">
        <v>35</v>
      </c>
      <c r="L15" s="8">
        <v>2.44</v>
      </c>
      <c r="M15" s="8">
        <v>27</v>
      </c>
      <c r="N15" s="8">
        <v>82.29</v>
      </c>
      <c r="O15" s="8">
        <v>66</v>
      </c>
      <c r="Q15" s="8">
        <v>15</v>
      </c>
      <c r="R15" s="8">
        <v>14</v>
      </c>
      <c r="AF15" s="8" t="s">
        <v>121</v>
      </c>
    </row>
    <row r="16" spans="1:32" x14ac:dyDescent="0.2">
      <c r="A16" s="8" t="s">
        <v>18</v>
      </c>
      <c r="B16" s="8" t="s">
        <v>173</v>
      </c>
      <c r="C16" s="8">
        <v>26</v>
      </c>
      <c r="D16" s="9">
        <v>1112.96</v>
      </c>
      <c r="E16" s="10">
        <v>32.883814332949967</v>
      </c>
      <c r="F16" s="10">
        <v>51.390993387004023</v>
      </c>
      <c r="G16" s="10">
        <v>13.974491446233465</v>
      </c>
      <c r="H16" s="10">
        <v>1.3070550603795283</v>
      </c>
      <c r="I16" s="10">
        <v>0.44364577343300743</v>
      </c>
      <c r="J16" s="10">
        <f t="shared" si="0"/>
        <v>84.274807719953998</v>
      </c>
      <c r="K16" s="11">
        <v>14</v>
      </c>
      <c r="L16" s="8">
        <v>2.83</v>
      </c>
      <c r="M16" s="12">
        <v>9</v>
      </c>
      <c r="N16" s="8">
        <v>82.14</v>
      </c>
      <c r="O16" s="8">
        <v>69</v>
      </c>
      <c r="Q16" s="8">
        <v>7</v>
      </c>
      <c r="R16" s="8">
        <v>15</v>
      </c>
    </row>
    <row r="17" spans="1:18" x14ac:dyDescent="0.2">
      <c r="A17" s="8" t="s">
        <v>12</v>
      </c>
      <c r="B17" s="8" t="s">
        <v>173</v>
      </c>
      <c r="C17" s="8">
        <v>35</v>
      </c>
      <c r="D17" s="9">
        <v>1561.1599999999999</v>
      </c>
      <c r="E17" s="10">
        <v>35.257859540341798</v>
      </c>
      <c r="F17" s="10">
        <v>47.328473699044309</v>
      </c>
      <c r="G17" s="10">
        <v>15.673678546721664</v>
      </c>
      <c r="H17" s="10">
        <v>1.3777703758743498</v>
      </c>
      <c r="I17" s="10">
        <v>0.36221783801788421</v>
      </c>
      <c r="J17" s="10">
        <f t="shared" si="0"/>
        <v>82.586333239386107</v>
      </c>
      <c r="K17" s="11">
        <v>21</v>
      </c>
      <c r="L17" s="8">
        <v>2.46</v>
      </c>
      <c r="M17" s="12">
        <v>25</v>
      </c>
      <c r="N17" s="8">
        <v>81.86</v>
      </c>
      <c r="O17" s="8">
        <v>74</v>
      </c>
      <c r="Q17" s="8">
        <v>13</v>
      </c>
      <c r="R17" s="8">
        <v>16</v>
      </c>
    </row>
    <row r="18" spans="1:18" x14ac:dyDescent="0.2">
      <c r="A18" s="8" t="s">
        <v>16</v>
      </c>
      <c r="B18" s="8" t="s">
        <v>173</v>
      </c>
      <c r="C18" s="8">
        <v>31</v>
      </c>
      <c r="D18" s="9">
        <v>1137.7299999999998</v>
      </c>
      <c r="E18" s="10">
        <v>36.048438557478491</v>
      </c>
      <c r="F18" s="10">
        <v>47.301670870944783</v>
      </c>
      <c r="G18" s="10">
        <v>15.061341443048882</v>
      </c>
      <c r="H18" s="10">
        <v>1.427157585718932</v>
      </c>
      <c r="I18" s="10">
        <v>0.16139154280892659</v>
      </c>
      <c r="J18" s="10">
        <f t="shared" si="0"/>
        <v>83.350109428423281</v>
      </c>
      <c r="K18" s="11">
        <v>15</v>
      </c>
      <c r="L18" s="8">
        <v>2.9</v>
      </c>
      <c r="M18" s="12">
        <v>5</v>
      </c>
      <c r="N18" s="8">
        <v>80.290000000000006</v>
      </c>
      <c r="O18" s="8">
        <v>93</v>
      </c>
      <c r="Q18" s="8">
        <v>4</v>
      </c>
      <c r="R18" s="8">
        <v>17</v>
      </c>
    </row>
    <row r="19" spans="1:18" x14ac:dyDescent="0.2">
      <c r="A19" s="8" t="s">
        <v>27</v>
      </c>
      <c r="B19" s="8" t="s">
        <v>173</v>
      </c>
      <c r="C19" s="8">
        <v>21</v>
      </c>
      <c r="D19" s="9">
        <v>670.81</v>
      </c>
      <c r="E19" s="10">
        <v>34.131378482729836</v>
      </c>
      <c r="F19" s="10">
        <v>51.853922869366897</v>
      </c>
      <c r="G19" s="10">
        <v>12.580313352514125</v>
      </c>
      <c r="H19" s="10">
        <v>0.96374532281868197</v>
      </c>
      <c r="I19" s="10">
        <v>0.47063997257047452</v>
      </c>
      <c r="J19" s="10">
        <f t="shared" si="0"/>
        <v>85.985301352096741</v>
      </c>
      <c r="K19" s="11">
        <v>11</v>
      </c>
      <c r="L19" s="8">
        <v>2.34</v>
      </c>
      <c r="M19" s="8">
        <v>35</v>
      </c>
      <c r="N19" s="8">
        <v>80</v>
      </c>
      <c r="O19" s="8">
        <v>97</v>
      </c>
      <c r="Q19" s="8">
        <v>19</v>
      </c>
      <c r="R19" s="8">
        <v>18</v>
      </c>
    </row>
    <row r="20" spans="1:18" x14ac:dyDescent="0.2">
      <c r="A20" s="8" t="s">
        <v>29</v>
      </c>
      <c r="B20" s="8" t="s">
        <v>173</v>
      </c>
      <c r="C20" s="8">
        <v>26</v>
      </c>
      <c r="D20" s="9">
        <v>759.81999999999994</v>
      </c>
      <c r="E20" s="10">
        <v>27.109868126661578</v>
      </c>
      <c r="F20" s="10">
        <v>53.57099049774947</v>
      </c>
      <c r="G20" s="10">
        <v>17.715287831328475</v>
      </c>
      <c r="H20" s="10">
        <v>1.5214656102761182</v>
      </c>
      <c r="I20" s="10">
        <v>8.2387933984364725E-2</v>
      </c>
      <c r="J20" s="10">
        <f t="shared" si="0"/>
        <v>80.680858624411044</v>
      </c>
      <c r="K20" s="11">
        <v>33</v>
      </c>
      <c r="L20" s="8">
        <v>2.15</v>
      </c>
      <c r="M20" s="8">
        <v>46</v>
      </c>
      <c r="N20" s="8">
        <v>79.709999999999994</v>
      </c>
      <c r="O20" s="8">
        <v>102</v>
      </c>
      <c r="Q20" s="8">
        <v>21</v>
      </c>
      <c r="R20" s="8">
        <v>19</v>
      </c>
    </row>
    <row r="21" spans="1:18" x14ac:dyDescent="0.2">
      <c r="A21" s="8" t="s">
        <v>14</v>
      </c>
      <c r="B21" s="8" t="s">
        <v>173</v>
      </c>
      <c r="C21" s="8">
        <v>27</v>
      </c>
      <c r="D21" s="9">
        <v>1369</v>
      </c>
      <c r="E21" s="10">
        <v>40.221526661796922</v>
      </c>
      <c r="F21" s="10">
        <v>44.964075967859756</v>
      </c>
      <c r="G21" s="10">
        <v>12.98044558071585</v>
      </c>
      <c r="H21" s="10">
        <v>1.5257487216946677</v>
      </c>
      <c r="I21" s="10">
        <v>0.30820306793279773</v>
      </c>
      <c r="J21" s="10">
        <f t="shared" si="0"/>
        <v>85.185602629656671</v>
      </c>
      <c r="K21" s="11">
        <v>13</v>
      </c>
      <c r="L21" s="8">
        <v>2.57</v>
      </c>
      <c r="M21" s="8">
        <v>16</v>
      </c>
      <c r="N21" s="8">
        <v>79</v>
      </c>
      <c r="O21" s="8">
        <v>112</v>
      </c>
      <c r="Q21" s="8">
        <v>11</v>
      </c>
      <c r="R21" s="8">
        <v>20</v>
      </c>
    </row>
    <row r="22" spans="1:18" x14ac:dyDescent="0.2">
      <c r="A22" s="8" t="s">
        <v>9</v>
      </c>
      <c r="B22" s="8" t="s">
        <v>173</v>
      </c>
      <c r="C22" s="8">
        <v>36</v>
      </c>
      <c r="D22" s="9">
        <v>2565.6099999999997</v>
      </c>
      <c r="E22" s="10">
        <v>42.647019617167061</v>
      </c>
      <c r="F22" s="10">
        <v>39.490136848546747</v>
      </c>
      <c r="G22" s="10">
        <v>15.371872576112503</v>
      </c>
      <c r="H22" s="10">
        <v>1.8640362330985618</v>
      </c>
      <c r="I22" s="10">
        <v>0.62693472507512837</v>
      </c>
      <c r="J22" s="10">
        <f t="shared" si="0"/>
        <v>82.137156465713815</v>
      </c>
      <c r="K22" s="11">
        <v>25</v>
      </c>
      <c r="L22" s="8">
        <v>2.94</v>
      </c>
      <c r="M22" s="8">
        <v>4</v>
      </c>
      <c r="N22" s="8">
        <v>79</v>
      </c>
      <c r="O22" s="8">
        <v>114</v>
      </c>
      <c r="Q22" s="8">
        <v>3</v>
      </c>
      <c r="R22" s="8">
        <v>21</v>
      </c>
    </row>
    <row r="23" spans="1:18" x14ac:dyDescent="0.2">
      <c r="A23" s="8" t="s">
        <v>11</v>
      </c>
      <c r="B23" s="8" t="s">
        <v>173</v>
      </c>
      <c r="C23" s="8">
        <v>31</v>
      </c>
      <c r="D23" s="9">
        <v>1753.08</v>
      </c>
      <c r="E23" s="10">
        <v>37.646610536883657</v>
      </c>
      <c r="F23" s="10">
        <v>44.862213932051027</v>
      </c>
      <c r="G23" s="10">
        <v>15.467023752481348</v>
      </c>
      <c r="H23" s="10">
        <v>1.6835056015698089</v>
      </c>
      <c r="I23" s="10">
        <v>0.34064617701416933</v>
      </c>
      <c r="J23" s="10">
        <f t="shared" si="0"/>
        <v>82.508824468934677</v>
      </c>
      <c r="K23" s="11">
        <v>22</v>
      </c>
      <c r="L23" s="8">
        <v>2.65</v>
      </c>
      <c r="M23" s="8">
        <v>12</v>
      </c>
      <c r="N23" s="8">
        <v>77.569999999999993</v>
      </c>
      <c r="O23" s="8">
        <v>128</v>
      </c>
      <c r="Q23" s="8">
        <v>9</v>
      </c>
      <c r="R23" s="8">
        <v>22</v>
      </c>
    </row>
    <row r="24" spans="1:18" x14ac:dyDescent="0.2">
      <c r="A24" s="8" t="s">
        <v>105</v>
      </c>
      <c r="B24" s="8" t="s">
        <v>173</v>
      </c>
      <c r="C24" s="8">
        <v>2</v>
      </c>
      <c r="D24" s="9">
        <v>55.67</v>
      </c>
      <c r="E24" s="10">
        <v>29.623495599065926</v>
      </c>
      <c r="F24" s="10">
        <v>40.325309861684929</v>
      </c>
      <c r="G24" s="10">
        <v>29.635530806538533</v>
      </c>
      <c r="H24" s="10">
        <v>0.41566373271061613</v>
      </c>
      <c r="I24" s="10">
        <v>0</v>
      </c>
      <c r="J24" s="10">
        <f t="shared" si="0"/>
        <v>69.948805460750862</v>
      </c>
      <c r="K24" s="11">
        <v>67</v>
      </c>
      <c r="L24" s="8">
        <v>1.54</v>
      </c>
      <c r="M24" s="8">
        <v>55</v>
      </c>
      <c r="N24" s="8">
        <v>76.86</v>
      </c>
      <c r="O24" s="8">
        <v>133</v>
      </c>
      <c r="Q24" s="8">
        <v>23</v>
      </c>
      <c r="R24" s="8">
        <v>23</v>
      </c>
    </row>
    <row r="25" spans="1:18" s="13" customFormat="1" x14ac:dyDescent="0.2">
      <c r="D25" s="19"/>
      <c r="E25" s="20"/>
      <c r="F25" s="20"/>
      <c r="G25" s="20"/>
      <c r="H25" s="20"/>
      <c r="I25" s="20"/>
      <c r="J25" s="20"/>
      <c r="K25" s="21"/>
    </row>
    <row r="26" spans="1:18" x14ac:dyDescent="0.2">
      <c r="A26" s="8" t="s">
        <v>60</v>
      </c>
      <c r="B26" s="8" t="s">
        <v>170</v>
      </c>
      <c r="C26" s="8">
        <v>17</v>
      </c>
      <c r="D26" s="9">
        <v>266.93</v>
      </c>
      <c r="E26" s="10">
        <v>20.852133518150822</v>
      </c>
      <c r="F26" s="10">
        <v>50.054658524706859</v>
      </c>
      <c r="G26" s="10">
        <v>25.790169707413927</v>
      </c>
      <c r="H26" s="10">
        <v>2.7029558311167721</v>
      </c>
      <c r="I26" s="10">
        <v>0.60008241861162104</v>
      </c>
      <c r="J26" s="10">
        <f t="shared" ref="J26:J48" si="1">SUM(E26,F26)</f>
        <v>70.906792042857688</v>
      </c>
      <c r="K26" s="11">
        <v>64</v>
      </c>
      <c r="L26" s="8">
        <v>1.7</v>
      </c>
      <c r="M26" s="12">
        <v>53</v>
      </c>
      <c r="N26" s="8">
        <v>87.14</v>
      </c>
      <c r="O26" s="8">
        <v>5</v>
      </c>
      <c r="Q26" s="8">
        <v>22</v>
      </c>
      <c r="R26" s="8">
        <v>1</v>
      </c>
    </row>
    <row r="27" spans="1:18" x14ac:dyDescent="0.2">
      <c r="A27" s="8" t="s">
        <v>40</v>
      </c>
      <c r="B27" s="8" t="s">
        <v>170</v>
      </c>
      <c r="C27" s="8">
        <v>13</v>
      </c>
      <c r="D27" s="9">
        <v>461.53000000000003</v>
      </c>
      <c r="E27" s="10">
        <v>32.330076051394272</v>
      </c>
      <c r="F27" s="10">
        <v>54.59601759365588</v>
      </c>
      <c r="G27" s="10">
        <v>11.312460728446688</v>
      </c>
      <c r="H27" s="10">
        <v>1.4343812969904448</v>
      </c>
      <c r="I27" s="10">
        <v>0.3270643295127077</v>
      </c>
      <c r="J27" s="10">
        <f t="shared" si="1"/>
        <v>86.926093645050145</v>
      </c>
      <c r="K27" s="11">
        <v>9</v>
      </c>
      <c r="L27" s="8">
        <v>2.34</v>
      </c>
      <c r="M27" s="12">
        <v>33</v>
      </c>
      <c r="N27" s="8">
        <v>87</v>
      </c>
      <c r="O27" s="8">
        <v>6</v>
      </c>
      <c r="Q27" s="8">
        <v>13</v>
      </c>
      <c r="R27" s="8">
        <v>2</v>
      </c>
    </row>
    <row r="28" spans="1:18" x14ac:dyDescent="0.2">
      <c r="A28" s="8" t="s">
        <v>43</v>
      </c>
      <c r="B28" s="8" t="s">
        <v>170</v>
      </c>
      <c r="C28" s="8">
        <v>15</v>
      </c>
      <c r="D28" s="9">
        <v>458.75999999999988</v>
      </c>
      <c r="E28" s="10">
        <v>21.783568750544951</v>
      </c>
      <c r="F28" s="10">
        <v>56.374008196006649</v>
      </c>
      <c r="G28" s="10">
        <v>19.934998692126602</v>
      </c>
      <c r="H28" s="10">
        <v>1.7792527683320258</v>
      </c>
      <c r="I28" s="10">
        <v>0.12817159298979861</v>
      </c>
      <c r="J28" s="10">
        <f t="shared" si="1"/>
        <v>78.1575769465516</v>
      </c>
      <c r="K28" s="11">
        <v>42</v>
      </c>
      <c r="L28" s="8">
        <v>2.1800000000000002</v>
      </c>
      <c r="M28" s="8">
        <v>44</v>
      </c>
      <c r="N28" s="8">
        <v>86.86</v>
      </c>
      <c r="O28" s="8">
        <v>7</v>
      </c>
      <c r="Q28" s="8">
        <v>18</v>
      </c>
      <c r="R28" s="8">
        <v>3</v>
      </c>
    </row>
    <row r="29" spans="1:18" x14ac:dyDescent="0.2">
      <c r="A29" s="8" t="s">
        <v>42</v>
      </c>
      <c r="B29" s="8" t="s">
        <v>170</v>
      </c>
      <c r="C29" s="8">
        <v>24</v>
      </c>
      <c r="D29" s="9">
        <v>455.10000000000008</v>
      </c>
      <c r="E29" s="10">
        <v>30.238189408921105</v>
      </c>
      <c r="F29" s="10">
        <v>52.427598330037341</v>
      </c>
      <c r="G29" s="10">
        <v>15.985497692814759</v>
      </c>
      <c r="H29" s="10">
        <v>0.98483849703361881</v>
      </c>
      <c r="I29" s="10">
        <v>0.3638760711931443</v>
      </c>
      <c r="J29" s="10">
        <f t="shared" si="1"/>
        <v>82.665787738958443</v>
      </c>
      <c r="K29" s="11">
        <v>20</v>
      </c>
      <c r="L29" s="8">
        <v>2.33</v>
      </c>
      <c r="M29" s="8">
        <v>36</v>
      </c>
      <c r="N29" s="8">
        <v>86.43</v>
      </c>
      <c r="O29" s="8">
        <v>8</v>
      </c>
      <c r="Q29" s="8">
        <v>14</v>
      </c>
      <c r="R29" s="8">
        <v>4</v>
      </c>
    </row>
    <row r="30" spans="1:18" x14ac:dyDescent="0.2">
      <c r="A30" s="8" t="s">
        <v>28</v>
      </c>
      <c r="B30" s="8" t="s">
        <v>170</v>
      </c>
      <c r="C30" s="8">
        <v>25</v>
      </c>
      <c r="D30" s="9">
        <v>736.18</v>
      </c>
      <c r="E30" s="10">
        <v>29.00573229373251</v>
      </c>
      <c r="F30" s="10">
        <v>52.522032655057181</v>
      </c>
      <c r="G30" s="10">
        <v>16.216102040261891</v>
      </c>
      <c r="H30" s="10">
        <v>1.9683908826645657</v>
      </c>
      <c r="I30" s="10">
        <v>0.2877421282838436</v>
      </c>
      <c r="J30" s="10">
        <f t="shared" si="1"/>
        <v>81.527764948789695</v>
      </c>
      <c r="K30" s="11">
        <v>28</v>
      </c>
      <c r="L30" s="8">
        <v>2.52</v>
      </c>
      <c r="M30" s="8">
        <v>18</v>
      </c>
      <c r="N30" s="8">
        <v>86.43</v>
      </c>
      <c r="O30" s="8">
        <v>9</v>
      </c>
      <c r="Q30" s="8">
        <v>4</v>
      </c>
      <c r="R30" s="8">
        <v>5</v>
      </c>
    </row>
    <row r="31" spans="1:18" x14ac:dyDescent="0.2">
      <c r="A31" s="8" t="s">
        <v>36</v>
      </c>
      <c r="B31" s="8" t="s">
        <v>170</v>
      </c>
      <c r="C31" s="8">
        <v>20</v>
      </c>
      <c r="D31" s="9">
        <v>518.68999999999994</v>
      </c>
      <c r="E31" s="10">
        <v>32.445179201449811</v>
      </c>
      <c r="F31" s="10">
        <v>49.787715205614148</v>
      </c>
      <c r="G31" s="10">
        <v>16.447859029478114</v>
      </c>
      <c r="H31" s="10">
        <v>1.1928126626694173</v>
      </c>
      <c r="I31" s="10">
        <v>0.12643390078852496</v>
      </c>
      <c r="J31" s="10">
        <f t="shared" si="1"/>
        <v>82.232894407063952</v>
      </c>
      <c r="K31" s="11">
        <v>24</v>
      </c>
      <c r="L31" s="8">
        <v>2.58</v>
      </c>
      <c r="M31" s="8">
        <v>15</v>
      </c>
      <c r="N31" s="8">
        <v>86.43</v>
      </c>
      <c r="O31" s="8">
        <v>10</v>
      </c>
      <c r="Q31" s="8">
        <v>2</v>
      </c>
      <c r="R31" s="8">
        <v>6</v>
      </c>
    </row>
    <row r="32" spans="1:18" x14ac:dyDescent="0.2">
      <c r="A32" s="8" t="s">
        <v>51</v>
      </c>
      <c r="B32" s="8" t="s">
        <v>170</v>
      </c>
      <c r="C32" s="8">
        <v>14</v>
      </c>
      <c r="D32" s="9">
        <v>339.04</v>
      </c>
      <c r="E32" s="10">
        <v>29.551173902784331</v>
      </c>
      <c r="F32" s="10">
        <v>47.837954223690424</v>
      </c>
      <c r="G32" s="10">
        <v>20.718823737612077</v>
      </c>
      <c r="H32" s="10">
        <v>1.7547487022180275</v>
      </c>
      <c r="I32" s="10">
        <v>0.13729943369513919</v>
      </c>
      <c r="J32" s="10">
        <f t="shared" si="1"/>
        <v>77.389128126474759</v>
      </c>
      <c r="K32" s="11">
        <v>45</v>
      </c>
      <c r="L32" s="8">
        <v>2.4900000000000002</v>
      </c>
      <c r="M32" s="12">
        <v>21</v>
      </c>
      <c r="N32" s="8">
        <v>85.71</v>
      </c>
      <c r="O32" s="8">
        <v>12</v>
      </c>
      <c r="Q32" s="8">
        <v>7</v>
      </c>
      <c r="R32" s="8">
        <v>7</v>
      </c>
    </row>
    <row r="33" spans="1:18" x14ac:dyDescent="0.2">
      <c r="A33" s="8" t="s">
        <v>33</v>
      </c>
      <c r="B33" s="8" t="s">
        <v>170</v>
      </c>
      <c r="C33" s="8">
        <v>18</v>
      </c>
      <c r="D33" s="9">
        <v>645.64</v>
      </c>
      <c r="E33" s="10">
        <v>24.603556161328292</v>
      </c>
      <c r="F33" s="10">
        <v>49.423424818784461</v>
      </c>
      <c r="G33" s="10">
        <v>22.716963013444026</v>
      </c>
      <c r="H33" s="10">
        <v>3.0779691468930057</v>
      </c>
      <c r="I33" s="10">
        <v>0.17808685955021372</v>
      </c>
      <c r="J33" s="10">
        <f t="shared" si="1"/>
        <v>74.026980980112754</v>
      </c>
      <c r="K33" s="11">
        <v>56</v>
      </c>
      <c r="L33" s="8">
        <v>2.61</v>
      </c>
      <c r="M33" s="12">
        <v>13</v>
      </c>
      <c r="N33" s="8">
        <v>85.71</v>
      </c>
      <c r="O33" s="8">
        <v>13</v>
      </c>
      <c r="Q33" s="8">
        <v>1</v>
      </c>
      <c r="R33" s="8">
        <v>8</v>
      </c>
    </row>
    <row r="34" spans="1:18" x14ac:dyDescent="0.2">
      <c r="A34" s="8" t="s">
        <v>62</v>
      </c>
      <c r="B34" s="8" t="s">
        <v>170</v>
      </c>
      <c r="C34" s="8">
        <v>14</v>
      </c>
      <c r="D34" s="9">
        <v>232.95000000000002</v>
      </c>
      <c r="E34" s="10">
        <v>25.743077913715389</v>
      </c>
      <c r="F34" s="10">
        <v>51.20476497102382</v>
      </c>
      <c r="G34" s="10">
        <v>19.992487658295769</v>
      </c>
      <c r="H34" s="10">
        <v>2.5471131144022321</v>
      </c>
      <c r="I34" s="10">
        <v>0.51255634256278171</v>
      </c>
      <c r="J34" s="10">
        <f t="shared" si="1"/>
        <v>76.947842884739202</v>
      </c>
      <c r="K34" s="11">
        <v>47</v>
      </c>
      <c r="L34" s="8">
        <v>1.9</v>
      </c>
      <c r="M34" s="8">
        <v>50</v>
      </c>
      <c r="N34" s="8">
        <v>85.43</v>
      </c>
      <c r="O34" s="8">
        <v>15</v>
      </c>
      <c r="Q34" s="8">
        <v>20</v>
      </c>
      <c r="R34" s="8">
        <v>9</v>
      </c>
    </row>
    <row r="35" spans="1:18" x14ac:dyDescent="0.2">
      <c r="A35" s="8" t="s">
        <v>25</v>
      </c>
      <c r="B35" s="8" t="s">
        <v>170</v>
      </c>
      <c r="C35" s="8">
        <v>23</v>
      </c>
      <c r="D35" s="9">
        <v>740.36</v>
      </c>
      <c r="E35" s="10">
        <v>32.628491544653954</v>
      </c>
      <c r="F35" s="10">
        <v>50.498230590523519</v>
      </c>
      <c r="G35" s="10">
        <v>15.349951375006755</v>
      </c>
      <c r="H35" s="10">
        <v>1.0947512021178885</v>
      </c>
      <c r="I35" s="10">
        <v>0.42857528769787662</v>
      </c>
      <c r="J35" s="10">
        <f t="shared" si="1"/>
        <v>83.126722135177474</v>
      </c>
      <c r="K35" s="11">
        <v>17</v>
      </c>
      <c r="L35" s="8">
        <v>2.4700000000000002</v>
      </c>
      <c r="M35" s="8">
        <v>23</v>
      </c>
      <c r="N35" s="8">
        <v>85.43</v>
      </c>
      <c r="O35" s="8">
        <v>16</v>
      </c>
      <c r="Q35" s="8">
        <v>8</v>
      </c>
      <c r="R35" s="8">
        <v>10</v>
      </c>
    </row>
    <row r="36" spans="1:18" x14ac:dyDescent="0.2">
      <c r="A36" s="8" t="s">
        <v>44</v>
      </c>
      <c r="B36" s="8" t="s">
        <v>170</v>
      </c>
      <c r="C36" s="8">
        <v>20</v>
      </c>
      <c r="D36" s="9">
        <v>395.74999999999994</v>
      </c>
      <c r="E36" s="10">
        <v>31.095388502842709</v>
      </c>
      <c r="F36" s="10">
        <v>44.412507896399248</v>
      </c>
      <c r="G36" s="10">
        <v>21.20391661402401</v>
      </c>
      <c r="H36" s="10">
        <v>2.8593809222994317</v>
      </c>
      <c r="I36" s="10">
        <v>0.42880606443461783</v>
      </c>
      <c r="J36" s="10">
        <f t="shared" si="1"/>
        <v>75.507896399241957</v>
      </c>
      <c r="K36" s="11">
        <v>52</v>
      </c>
      <c r="L36" s="8">
        <v>2.06</v>
      </c>
      <c r="M36" s="8">
        <v>48</v>
      </c>
      <c r="N36" s="8">
        <v>84.86</v>
      </c>
      <c r="O36" s="8">
        <v>21</v>
      </c>
      <c r="Q36" s="8">
        <v>19</v>
      </c>
      <c r="R36" s="8">
        <v>11</v>
      </c>
    </row>
    <row r="37" spans="1:18" x14ac:dyDescent="0.2">
      <c r="A37" s="8" t="s">
        <v>39</v>
      </c>
      <c r="B37" s="8" t="s">
        <v>170</v>
      </c>
      <c r="C37" s="8">
        <v>23</v>
      </c>
      <c r="D37" s="9">
        <v>591.29000000000008</v>
      </c>
      <c r="E37" s="10">
        <v>25.226707706878177</v>
      </c>
      <c r="F37" s="10">
        <v>48.055421197720229</v>
      </c>
      <c r="G37" s="10">
        <v>23.726530129039894</v>
      </c>
      <c r="H37" s="10">
        <v>2.6556342911261814</v>
      </c>
      <c r="I37" s="10">
        <v>0.33570667523550202</v>
      </c>
      <c r="J37" s="10">
        <f t="shared" si="1"/>
        <v>73.282128904598409</v>
      </c>
      <c r="K37" s="11">
        <v>59</v>
      </c>
      <c r="L37" s="8">
        <v>2.52</v>
      </c>
      <c r="M37" s="8">
        <v>19</v>
      </c>
      <c r="N37" s="8">
        <v>84.14</v>
      </c>
      <c r="O37" s="8">
        <v>25</v>
      </c>
      <c r="Q37" s="8">
        <v>5</v>
      </c>
      <c r="R37" s="8">
        <v>12</v>
      </c>
    </row>
    <row r="38" spans="1:18" x14ac:dyDescent="0.2">
      <c r="A38" s="8" t="s">
        <v>32</v>
      </c>
      <c r="B38" s="8" t="s">
        <v>170</v>
      </c>
      <c r="C38" s="8">
        <v>16</v>
      </c>
      <c r="D38" s="9">
        <v>579.80000000000007</v>
      </c>
      <c r="E38" s="10">
        <v>34.761038289065198</v>
      </c>
      <c r="F38" s="10">
        <v>47.522162814763711</v>
      </c>
      <c r="G38" s="10">
        <v>15.489323904794754</v>
      </c>
      <c r="H38" s="10">
        <v>1.9360296654018625</v>
      </c>
      <c r="I38" s="10">
        <v>0.29144532597447392</v>
      </c>
      <c r="J38" s="10">
        <f t="shared" si="1"/>
        <v>82.283201103828901</v>
      </c>
      <c r="K38" s="11">
        <v>23</v>
      </c>
      <c r="L38" s="8">
        <v>2.4300000000000002</v>
      </c>
      <c r="M38" s="8">
        <v>28</v>
      </c>
      <c r="N38" s="8">
        <v>84.14</v>
      </c>
      <c r="O38" s="8">
        <v>26</v>
      </c>
      <c r="Q38" s="8">
        <v>10</v>
      </c>
      <c r="R38" s="8">
        <v>13</v>
      </c>
    </row>
    <row r="39" spans="1:18" x14ac:dyDescent="0.2">
      <c r="A39" s="8" t="s">
        <v>35</v>
      </c>
      <c r="B39" s="8" t="s">
        <v>170</v>
      </c>
      <c r="C39" s="8">
        <v>23</v>
      </c>
      <c r="D39" s="9">
        <v>590.04000000000008</v>
      </c>
      <c r="E39" s="10">
        <v>26.698325537251709</v>
      </c>
      <c r="F39" s="10">
        <v>51.326113483831598</v>
      </c>
      <c r="G39" s="10">
        <v>20.135550132194425</v>
      </c>
      <c r="H39" s="10">
        <v>1.7719646125686392</v>
      </c>
      <c r="I39" s="10">
        <v>6.8046234153616686E-2</v>
      </c>
      <c r="J39" s="10">
        <f t="shared" si="1"/>
        <v>78.02443902108331</v>
      </c>
      <c r="K39" s="11">
        <v>44</v>
      </c>
      <c r="L39" s="8">
        <v>2.52</v>
      </c>
      <c r="M39" s="8">
        <v>20</v>
      </c>
      <c r="N39" s="8">
        <v>83.71</v>
      </c>
      <c r="O39" s="8">
        <v>35</v>
      </c>
      <c r="Q39" s="8">
        <v>6</v>
      </c>
      <c r="R39" s="8">
        <v>14</v>
      </c>
    </row>
    <row r="40" spans="1:18" x14ac:dyDescent="0.2">
      <c r="A40" s="8" t="s">
        <v>45</v>
      </c>
      <c r="B40" s="8" t="s">
        <v>170</v>
      </c>
      <c r="C40" s="8">
        <v>20</v>
      </c>
      <c r="D40" s="9">
        <v>448.69999999999987</v>
      </c>
      <c r="E40" s="10">
        <v>24.182304435034553</v>
      </c>
      <c r="F40" s="10">
        <v>47.450412302206381</v>
      </c>
      <c r="G40" s="10">
        <v>24.292065968353022</v>
      </c>
      <c r="H40" s="10">
        <v>3.4125250724314693</v>
      </c>
      <c r="I40" s="10">
        <v>0.66269222197459354</v>
      </c>
      <c r="J40" s="10">
        <f t="shared" si="1"/>
        <v>71.632716737240941</v>
      </c>
      <c r="K40" s="11">
        <v>63</v>
      </c>
      <c r="L40" s="8">
        <v>2.31</v>
      </c>
      <c r="M40" s="12">
        <v>37</v>
      </c>
      <c r="N40" s="8">
        <v>83.14</v>
      </c>
      <c r="O40" s="8">
        <v>50</v>
      </c>
      <c r="Q40" s="8">
        <v>15</v>
      </c>
      <c r="R40" s="8">
        <v>15</v>
      </c>
    </row>
    <row r="41" spans="1:18" x14ac:dyDescent="0.2">
      <c r="A41" s="8" t="s">
        <v>50</v>
      </c>
      <c r="B41" s="8" t="s">
        <v>170</v>
      </c>
      <c r="C41" s="8">
        <v>12</v>
      </c>
      <c r="D41" s="9">
        <v>352.35999999999996</v>
      </c>
      <c r="E41" s="10">
        <v>26.364854126461577</v>
      </c>
      <c r="F41" s="10">
        <v>55.59325689635601</v>
      </c>
      <c r="G41" s="10">
        <v>15.862158020206611</v>
      </c>
      <c r="H41" s="10">
        <v>1.8784765580656149</v>
      </c>
      <c r="I41" s="10">
        <v>0.3012543989102055</v>
      </c>
      <c r="J41" s="10">
        <f t="shared" si="1"/>
        <v>81.95811102281759</v>
      </c>
      <c r="K41" s="11">
        <v>27</v>
      </c>
      <c r="L41" s="8">
        <v>1.73</v>
      </c>
      <c r="M41" s="8">
        <v>52</v>
      </c>
      <c r="N41" s="8">
        <v>82.86</v>
      </c>
      <c r="O41" s="8">
        <v>55</v>
      </c>
      <c r="Q41" s="8">
        <v>21</v>
      </c>
      <c r="R41" s="8">
        <v>16</v>
      </c>
    </row>
    <row r="42" spans="1:18" x14ac:dyDescent="0.2">
      <c r="A42" s="8" t="s">
        <v>46</v>
      </c>
      <c r="B42" s="8" t="s">
        <v>170</v>
      </c>
      <c r="C42" s="8">
        <v>17</v>
      </c>
      <c r="D42" s="9">
        <v>378.12999999999988</v>
      </c>
      <c r="E42" s="10">
        <v>30.02113029910349</v>
      </c>
      <c r="F42" s="10">
        <v>50.889217993811656</v>
      </c>
      <c r="G42" s="10">
        <v>17.329463412054057</v>
      </c>
      <c r="H42" s="10">
        <v>1.3855023404649198</v>
      </c>
      <c r="I42" s="10">
        <v>0.37468595456589016</v>
      </c>
      <c r="J42" s="10">
        <f t="shared" si="1"/>
        <v>80.910348292915145</v>
      </c>
      <c r="K42" s="11">
        <v>31</v>
      </c>
      <c r="L42" s="8">
        <v>2.39</v>
      </c>
      <c r="M42" s="8">
        <v>30</v>
      </c>
      <c r="N42" s="8">
        <v>82.29</v>
      </c>
      <c r="O42" s="8">
        <v>67</v>
      </c>
      <c r="Q42" s="8">
        <v>12</v>
      </c>
      <c r="R42" s="8">
        <v>17</v>
      </c>
    </row>
    <row r="43" spans="1:18" x14ac:dyDescent="0.2">
      <c r="A43" s="8" t="s">
        <v>37</v>
      </c>
      <c r="B43" s="8" t="s">
        <v>170</v>
      </c>
      <c r="C43" s="8">
        <v>17</v>
      </c>
      <c r="D43" s="9">
        <v>558.0200000000001</v>
      </c>
      <c r="E43" s="10">
        <v>27.804630658399333</v>
      </c>
      <c r="F43" s="10">
        <v>51.102182717465325</v>
      </c>
      <c r="G43" s="10">
        <v>18.684294469732261</v>
      </c>
      <c r="H43" s="10">
        <v>1.9794272606716601</v>
      </c>
      <c r="I43" s="10">
        <v>0.42946489373140739</v>
      </c>
      <c r="J43" s="10">
        <f t="shared" si="1"/>
        <v>78.906813375864658</v>
      </c>
      <c r="K43" s="11">
        <v>41</v>
      </c>
      <c r="L43" s="8">
        <v>2.56</v>
      </c>
      <c r="M43" s="12">
        <v>17</v>
      </c>
      <c r="N43" s="8">
        <v>82.29</v>
      </c>
      <c r="O43" s="8">
        <v>68</v>
      </c>
      <c r="Q43" s="8">
        <v>3</v>
      </c>
      <c r="R43" s="8">
        <v>18</v>
      </c>
    </row>
    <row r="44" spans="1:18" x14ac:dyDescent="0.2">
      <c r="A44" s="8" t="s">
        <v>41</v>
      </c>
      <c r="B44" s="8" t="s">
        <v>170</v>
      </c>
      <c r="C44" s="8">
        <v>24</v>
      </c>
      <c r="D44" s="9">
        <v>500.78</v>
      </c>
      <c r="E44" s="10">
        <v>27.537481528815047</v>
      </c>
      <c r="F44" s="10">
        <v>48.460581492871121</v>
      </c>
      <c r="G44" s="10">
        <v>21.535364830863852</v>
      </c>
      <c r="H44" s="10">
        <v>1.9540716482287632</v>
      </c>
      <c r="I44" s="10">
        <v>0.51250049922121488</v>
      </c>
      <c r="J44" s="10">
        <f t="shared" si="1"/>
        <v>75.998063021686164</v>
      </c>
      <c r="K44" s="11">
        <v>49</v>
      </c>
      <c r="L44" s="8">
        <v>2.19</v>
      </c>
      <c r="M44" s="8">
        <v>42</v>
      </c>
      <c r="N44" s="8">
        <v>82</v>
      </c>
      <c r="O44" s="8">
        <v>73</v>
      </c>
      <c r="Q44" s="8">
        <v>16</v>
      </c>
      <c r="R44" s="8">
        <v>19</v>
      </c>
    </row>
    <row r="45" spans="1:18" x14ac:dyDescent="0.2">
      <c r="A45" s="8" t="s">
        <v>47</v>
      </c>
      <c r="B45" s="8" t="s">
        <v>170</v>
      </c>
      <c r="C45" s="8">
        <v>18</v>
      </c>
      <c r="D45" s="9">
        <v>369.65999999999997</v>
      </c>
      <c r="E45" s="10">
        <v>31.07082183628199</v>
      </c>
      <c r="F45" s="10">
        <v>49.177352161445654</v>
      </c>
      <c r="G45" s="10">
        <v>17.952253422063521</v>
      </c>
      <c r="H45" s="10">
        <v>1.5877563166152682</v>
      </c>
      <c r="I45" s="10">
        <v>0.21181626359357247</v>
      </c>
      <c r="J45" s="10">
        <f t="shared" si="1"/>
        <v>80.248173997727648</v>
      </c>
      <c r="K45" s="11">
        <v>34</v>
      </c>
      <c r="L45" s="8">
        <v>2.19</v>
      </c>
      <c r="M45" s="8">
        <v>43</v>
      </c>
      <c r="N45" s="8">
        <v>81.569999999999993</v>
      </c>
      <c r="O45" s="8">
        <v>77</v>
      </c>
      <c r="Q45" s="8">
        <v>17</v>
      </c>
      <c r="R45" s="8">
        <v>20</v>
      </c>
    </row>
    <row r="46" spans="1:18" x14ac:dyDescent="0.2">
      <c r="A46" s="8" t="s">
        <v>54</v>
      </c>
      <c r="B46" s="8" t="s">
        <v>170</v>
      </c>
      <c r="C46" s="8">
        <v>14</v>
      </c>
      <c r="D46" s="9">
        <v>327.76000000000005</v>
      </c>
      <c r="E46" s="10">
        <v>27.361239931657312</v>
      </c>
      <c r="F46" s="10">
        <v>45.739382474981682</v>
      </c>
      <c r="G46" s="10">
        <v>23.401604832804487</v>
      </c>
      <c r="H46" s="10">
        <v>3.0583353673419573</v>
      </c>
      <c r="I46" s="10">
        <v>0.43943739321454717</v>
      </c>
      <c r="J46" s="10">
        <f t="shared" si="1"/>
        <v>73.10062240663899</v>
      </c>
      <c r="K46" s="11">
        <v>60</v>
      </c>
      <c r="L46" s="8">
        <v>2.41</v>
      </c>
      <c r="M46" s="12">
        <v>29</v>
      </c>
      <c r="N46" s="8">
        <v>80.86</v>
      </c>
      <c r="O46" s="8">
        <v>89</v>
      </c>
      <c r="Q46" s="8">
        <v>11</v>
      </c>
      <c r="R46" s="8">
        <v>21</v>
      </c>
    </row>
    <row r="47" spans="1:18" x14ac:dyDescent="0.2">
      <c r="A47" s="8" t="s">
        <v>38</v>
      </c>
      <c r="B47" s="8" t="s">
        <v>170</v>
      </c>
      <c r="C47" s="8">
        <v>25</v>
      </c>
      <c r="D47" s="9">
        <v>597.17999999999995</v>
      </c>
      <c r="E47" s="10">
        <v>23.894303225158243</v>
      </c>
      <c r="F47" s="10">
        <v>51.73083492414348</v>
      </c>
      <c r="G47" s="10">
        <v>21.718158679125224</v>
      </c>
      <c r="H47" s="10">
        <v>2.327154291838307</v>
      </c>
      <c r="I47" s="10">
        <v>0.32954887973475339</v>
      </c>
      <c r="J47" s="10">
        <f t="shared" si="1"/>
        <v>75.625138149301719</v>
      </c>
      <c r="K47" s="11">
        <v>51</v>
      </c>
      <c r="L47" s="8">
        <v>1.53</v>
      </c>
      <c r="M47" s="8">
        <v>56</v>
      </c>
      <c r="N47" s="8">
        <v>80.430000000000007</v>
      </c>
      <c r="O47" s="8">
        <v>91</v>
      </c>
      <c r="Q47" s="8">
        <v>23</v>
      </c>
      <c r="R47" s="8">
        <v>22</v>
      </c>
    </row>
    <row r="48" spans="1:18" x14ac:dyDescent="0.2">
      <c r="A48" s="8" t="s">
        <v>64</v>
      </c>
      <c r="B48" s="8" t="s">
        <v>170</v>
      </c>
      <c r="C48" s="8">
        <v>13</v>
      </c>
      <c r="D48" s="9">
        <v>238.45000000000002</v>
      </c>
      <c r="E48" s="10">
        <v>23.896833717760533</v>
      </c>
      <c r="F48" s="10">
        <v>46.07171314741035</v>
      </c>
      <c r="G48" s="10">
        <v>26.90522122038163</v>
      </c>
      <c r="H48" s="10">
        <v>2.4271335709792408</v>
      </c>
      <c r="I48" s="10">
        <v>0.69909834346823219</v>
      </c>
      <c r="J48" s="10">
        <f t="shared" si="1"/>
        <v>69.968546865170879</v>
      </c>
      <c r="K48" s="11">
        <v>66</v>
      </c>
      <c r="L48" s="8">
        <v>2.4700000000000002</v>
      </c>
      <c r="M48" s="8">
        <v>24</v>
      </c>
      <c r="N48" s="8">
        <v>79.290000000000006</v>
      </c>
      <c r="O48" s="8">
        <v>106</v>
      </c>
      <c r="Q48" s="8">
        <v>9</v>
      </c>
      <c r="R48" s="8">
        <v>23</v>
      </c>
    </row>
    <row r="49" spans="1:18" s="13" customFormat="1" x14ac:dyDescent="0.2">
      <c r="D49" s="19"/>
      <c r="E49" s="20"/>
      <c r="F49" s="20"/>
      <c r="G49" s="20"/>
      <c r="H49" s="20"/>
      <c r="I49" s="20"/>
      <c r="J49" s="20"/>
      <c r="K49" s="21"/>
    </row>
    <row r="50" spans="1:18" x14ac:dyDescent="0.2">
      <c r="A50" s="8" t="s">
        <v>48</v>
      </c>
      <c r="B50" s="8" t="s">
        <v>167</v>
      </c>
      <c r="C50" s="8">
        <v>21</v>
      </c>
      <c r="D50" s="9">
        <v>576.62</v>
      </c>
      <c r="E50" s="10">
        <v>14.324633207311573</v>
      </c>
      <c r="F50" s="10">
        <v>46.853404321737031</v>
      </c>
      <c r="G50" s="10">
        <v>31.463372758489133</v>
      </c>
      <c r="H50" s="10">
        <v>6.4217508931358598</v>
      </c>
      <c r="I50" s="10">
        <v>0.93683881932641933</v>
      </c>
      <c r="J50" s="10">
        <f t="shared" ref="J50:J67" si="2">SUM(E50,F50)</f>
        <v>61.178037529048602</v>
      </c>
      <c r="K50" s="11">
        <v>86</v>
      </c>
      <c r="L50" s="8">
        <v>2.2599999999999998</v>
      </c>
      <c r="M50" s="8">
        <v>39</v>
      </c>
      <c r="N50" s="8">
        <v>84.29</v>
      </c>
      <c r="O50" s="8">
        <v>24</v>
      </c>
      <c r="Q50" s="8">
        <v>2</v>
      </c>
      <c r="R50" s="8">
        <v>1</v>
      </c>
    </row>
    <row r="51" spans="1:18" x14ac:dyDescent="0.2">
      <c r="A51" s="8" t="s">
        <v>66</v>
      </c>
      <c r="B51" s="8" t="s">
        <v>167</v>
      </c>
      <c r="C51" s="8">
        <v>7</v>
      </c>
      <c r="D51" s="9">
        <v>199.43</v>
      </c>
      <c r="E51" s="10">
        <v>28.795316652459508</v>
      </c>
      <c r="F51" s="10">
        <v>49.353206638920916</v>
      </c>
      <c r="G51" s="10">
        <v>20.183623326480468</v>
      </c>
      <c r="H51" s="10">
        <v>1.3830416687559544</v>
      </c>
      <c r="I51" s="10">
        <v>0.28481171338314193</v>
      </c>
      <c r="J51" s="10">
        <f t="shared" si="2"/>
        <v>78.148523291380428</v>
      </c>
      <c r="K51" s="11">
        <v>43</v>
      </c>
      <c r="L51" s="8">
        <v>1.33</v>
      </c>
      <c r="M51" s="8">
        <v>59</v>
      </c>
      <c r="N51" s="8">
        <v>84</v>
      </c>
      <c r="O51" s="8">
        <v>29</v>
      </c>
      <c r="Q51" s="8">
        <v>9</v>
      </c>
      <c r="R51" s="8">
        <v>2</v>
      </c>
    </row>
    <row r="52" spans="1:18" x14ac:dyDescent="0.2">
      <c r="A52" s="8" t="s">
        <v>58</v>
      </c>
      <c r="B52" s="8" t="s">
        <v>167</v>
      </c>
      <c r="C52" s="8">
        <v>16</v>
      </c>
      <c r="D52" s="9">
        <v>355.48</v>
      </c>
      <c r="E52" s="10">
        <v>14.213654776640036</v>
      </c>
      <c r="F52" s="10">
        <v>47.362017553730162</v>
      </c>
      <c r="G52" s="10">
        <v>33.018566445369643</v>
      </c>
      <c r="H52" s="10">
        <v>5.0867559356363214</v>
      </c>
      <c r="I52" s="10">
        <v>0.31900528862383254</v>
      </c>
      <c r="J52" s="10">
        <f t="shared" si="2"/>
        <v>61.575672330370196</v>
      </c>
      <c r="K52" s="11">
        <v>84</v>
      </c>
      <c r="L52" s="8">
        <v>1.51</v>
      </c>
      <c r="M52" s="12">
        <v>57</v>
      </c>
      <c r="N52" s="8">
        <v>83.29</v>
      </c>
      <c r="O52" s="8">
        <v>41</v>
      </c>
      <c r="Q52" s="8">
        <v>7</v>
      </c>
      <c r="R52" s="8">
        <v>3</v>
      </c>
    </row>
    <row r="53" spans="1:18" x14ac:dyDescent="0.2">
      <c r="A53" s="8" t="s">
        <v>69</v>
      </c>
      <c r="B53" s="8" t="s">
        <v>167</v>
      </c>
      <c r="C53" s="8">
        <v>17</v>
      </c>
      <c r="D53" s="9">
        <v>242.56</v>
      </c>
      <c r="E53" s="10">
        <v>17.614940633245382</v>
      </c>
      <c r="F53" s="10">
        <v>48.837730870712399</v>
      </c>
      <c r="G53" s="10">
        <v>29.364198548812663</v>
      </c>
      <c r="H53" s="10">
        <v>3.2765501319261214</v>
      </c>
      <c r="I53" s="10">
        <v>0.90657981530343013</v>
      </c>
      <c r="J53" s="10">
        <f t="shared" si="2"/>
        <v>66.452671503957788</v>
      </c>
      <c r="K53" s="11">
        <v>73</v>
      </c>
      <c r="L53" s="8">
        <v>0.73</v>
      </c>
      <c r="M53" s="8">
        <v>80</v>
      </c>
      <c r="N53" s="8">
        <v>83</v>
      </c>
      <c r="O53" s="8">
        <v>51</v>
      </c>
      <c r="Q53" s="8">
        <v>13</v>
      </c>
      <c r="R53" s="8">
        <v>4</v>
      </c>
    </row>
    <row r="54" spans="1:18" x14ac:dyDescent="0.2">
      <c r="A54" s="8" t="s">
        <v>78</v>
      </c>
      <c r="B54" s="8" t="s">
        <v>167</v>
      </c>
      <c r="C54" s="8">
        <v>12</v>
      </c>
      <c r="D54" s="9">
        <v>218.2</v>
      </c>
      <c r="E54" s="10">
        <v>16.065536205316224</v>
      </c>
      <c r="F54" s="10">
        <v>41.522914757103585</v>
      </c>
      <c r="G54" s="10">
        <v>36.667736021998167</v>
      </c>
      <c r="H54" s="10">
        <v>5.0572868927589374</v>
      </c>
      <c r="I54" s="10">
        <v>0.68652612282309822</v>
      </c>
      <c r="J54" s="10">
        <f t="shared" si="2"/>
        <v>57.588450962419813</v>
      </c>
      <c r="K54" s="11">
        <v>100</v>
      </c>
      <c r="L54" s="8">
        <v>0.79</v>
      </c>
      <c r="M54" s="8">
        <v>72</v>
      </c>
      <c r="N54" s="8">
        <v>82.43</v>
      </c>
      <c r="O54" s="8">
        <v>61</v>
      </c>
      <c r="Q54" s="8">
        <v>11</v>
      </c>
      <c r="R54" s="8">
        <v>5</v>
      </c>
    </row>
    <row r="55" spans="1:18" x14ac:dyDescent="0.2">
      <c r="A55" s="8" t="s">
        <v>57</v>
      </c>
      <c r="B55" s="8" t="s">
        <v>167</v>
      </c>
      <c r="C55" s="8">
        <v>18</v>
      </c>
      <c r="D55" s="9">
        <v>366.06</v>
      </c>
      <c r="E55" s="10">
        <v>14.711003660602088</v>
      </c>
      <c r="F55" s="10">
        <v>50.3816314265421</v>
      </c>
      <c r="G55" s="10">
        <v>30.066519149866142</v>
      </c>
      <c r="H55" s="10">
        <v>3.4746762825766271</v>
      </c>
      <c r="I55" s="10">
        <v>1.3661694804130469</v>
      </c>
      <c r="J55" s="10">
        <f t="shared" si="2"/>
        <v>65.092635087144188</v>
      </c>
      <c r="K55" s="11">
        <v>76</v>
      </c>
      <c r="L55" s="8">
        <v>1.38</v>
      </c>
      <c r="M55" s="8">
        <v>58</v>
      </c>
      <c r="N55" s="8">
        <v>81.86</v>
      </c>
      <c r="O55" s="8">
        <v>75</v>
      </c>
      <c r="Q55" s="8">
        <v>8</v>
      </c>
      <c r="R55" s="8">
        <v>6</v>
      </c>
    </row>
    <row r="56" spans="1:18" x14ac:dyDescent="0.2">
      <c r="A56" s="8" t="s">
        <v>55</v>
      </c>
      <c r="B56" s="8" t="s">
        <v>167</v>
      </c>
      <c r="C56" s="8">
        <v>15</v>
      </c>
      <c r="D56" s="9">
        <v>300.87999999999994</v>
      </c>
      <c r="E56" s="10">
        <v>25.082624302047329</v>
      </c>
      <c r="F56" s="10">
        <v>48.504885668705143</v>
      </c>
      <c r="G56" s="10">
        <v>23.913088274395115</v>
      </c>
      <c r="H56" s="10">
        <v>2.4994017548524332</v>
      </c>
      <c r="I56" s="10">
        <v>0</v>
      </c>
      <c r="J56" s="10">
        <f t="shared" si="2"/>
        <v>73.587509970752478</v>
      </c>
      <c r="K56" s="11">
        <v>58</v>
      </c>
      <c r="L56" s="8">
        <v>2.19</v>
      </c>
      <c r="M56" s="12">
        <v>41</v>
      </c>
      <c r="N56" s="8">
        <v>80.430000000000007</v>
      </c>
      <c r="O56" s="8">
        <v>92</v>
      </c>
      <c r="Q56" s="8">
        <v>3</v>
      </c>
      <c r="R56" s="8">
        <v>7</v>
      </c>
    </row>
    <row r="57" spans="1:18" x14ac:dyDescent="0.2">
      <c r="A57" s="8" t="s">
        <v>125</v>
      </c>
      <c r="B57" s="8" t="s">
        <v>167</v>
      </c>
      <c r="C57" s="8">
        <v>5</v>
      </c>
      <c r="D57" s="9">
        <v>42.7</v>
      </c>
      <c r="E57" s="10">
        <v>15.470725995316156</v>
      </c>
      <c r="F57" s="10">
        <v>42.051522248243558</v>
      </c>
      <c r="G57" s="10">
        <v>34.463700234192032</v>
      </c>
      <c r="H57" s="10">
        <v>8.0140515222482431</v>
      </c>
      <c r="I57" s="10">
        <v>0</v>
      </c>
      <c r="J57" s="10">
        <f t="shared" si="2"/>
        <v>57.522248243559716</v>
      </c>
      <c r="K57" s="11">
        <v>101</v>
      </c>
      <c r="L57" s="8">
        <v>0.59</v>
      </c>
      <c r="M57" s="12">
        <v>97</v>
      </c>
      <c r="N57" s="8">
        <v>80.290000000000006</v>
      </c>
      <c r="O57" s="8">
        <v>94</v>
      </c>
      <c r="Q57" s="8">
        <v>16</v>
      </c>
      <c r="R57" s="8">
        <v>8</v>
      </c>
    </row>
    <row r="58" spans="1:18" x14ac:dyDescent="0.2">
      <c r="A58" s="8" t="s">
        <v>84</v>
      </c>
      <c r="B58" s="8" t="s">
        <v>167</v>
      </c>
      <c r="C58" s="8">
        <v>1</v>
      </c>
      <c r="D58" s="9">
        <v>103.49</v>
      </c>
      <c r="E58" s="10">
        <v>35</v>
      </c>
      <c r="F58" s="10">
        <v>44</v>
      </c>
      <c r="G58" s="10">
        <v>18</v>
      </c>
      <c r="H58" s="10">
        <v>3</v>
      </c>
      <c r="I58" s="10">
        <v>0</v>
      </c>
      <c r="J58" s="10">
        <f t="shared" si="2"/>
        <v>79</v>
      </c>
      <c r="K58" s="11">
        <v>40</v>
      </c>
      <c r="L58" s="13"/>
      <c r="M58" s="13"/>
      <c r="N58" s="8">
        <v>80.14</v>
      </c>
      <c r="O58" s="8">
        <v>95</v>
      </c>
      <c r="Q58" s="13">
        <v>18</v>
      </c>
      <c r="R58" s="22"/>
    </row>
    <row r="59" spans="1:18" x14ac:dyDescent="0.2">
      <c r="A59" s="8" t="s">
        <v>52</v>
      </c>
      <c r="B59" s="8" t="s">
        <v>167</v>
      </c>
      <c r="C59" s="8">
        <v>12</v>
      </c>
      <c r="D59" s="9">
        <v>378.34</v>
      </c>
      <c r="E59" s="10">
        <v>23.313263202410532</v>
      </c>
      <c r="F59" s="10">
        <v>52.356266849923365</v>
      </c>
      <c r="G59" s="10">
        <v>20.916794417719512</v>
      </c>
      <c r="H59" s="10">
        <v>2.5906063329280542</v>
      </c>
      <c r="I59" s="10">
        <v>0.82306919701855474</v>
      </c>
      <c r="J59" s="10">
        <f t="shared" si="2"/>
        <v>75.669530052333897</v>
      </c>
      <c r="K59" s="11">
        <v>50</v>
      </c>
      <c r="L59" s="8">
        <v>1.55</v>
      </c>
      <c r="M59" s="8">
        <v>54</v>
      </c>
      <c r="N59" s="8">
        <v>79.86</v>
      </c>
      <c r="O59" s="8">
        <v>100</v>
      </c>
      <c r="Q59" s="8">
        <v>6</v>
      </c>
      <c r="R59" s="8">
        <v>10</v>
      </c>
    </row>
    <row r="60" spans="1:18" x14ac:dyDescent="0.2">
      <c r="A60" s="8" t="s">
        <v>68</v>
      </c>
      <c r="B60" s="8" t="s">
        <v>167</v>
      </c>
      <c r="C60" s="8">
        <v>11</v>
      </c>
      <c r="D60" s="9">
        <v>234.20000000000002</v>
      </c>
      <c r="E60" s="10">
        <v>22.579419299743805</v>
      </c>
      <c r="F60" s="10">
        <v>43.060845431255338</v>
      </c>
      <c r="G60" s="10">
        <v>28.504910333048677</v>
      </c>
      <c r="H60" s="10">
        <v>5.0096071733561054</v>
      </c>
      <c r="I60" s="10">
        <v>0.84521776259607162</v>
      </c>
      <c r="J60" s="10">
        <f t="shared" si="2"/>
        <v>65.640264730999149</v>
      </c>
      <c r="K60" s="11">
        <v>75</v>
      </c>
      <c r="L60" s="8">
        <v>2.13</v>
      </c>
      <c r="M60" s="8">
        <v>47</v>
      </c>
      <c r="N60" s="8">
        <v>79.86</v>
      </c>
      <c r="O60" s="8">
        <v>101</v>
      </c>
      <c r="Q60" s="8">
        <v>5</v>
      </c>
      <c r="R60" s="8">
        <v>11</v>
      </c>
    </row>
    <row r="61" spans="1:18" x14ac:dyDescent="0.2">
      <c r="A61" s="8" t="s">
        <v>70</v>
      </c>
      <c r="B61" s="8" t="s">
        <v>167</v>
      </c>
      <c r="C61" s="8">
        <v>10</v>
      </c>
      <c r="D61" s="9">
        <v>209.46</v>
      </c>
      <c r="E61" s="10">
        <v>22.803542442471116</v>
      </c>
      <c r="F61" s="10">
        <v>44.525685095006203</v>
      </c>
      <c r="G61" s="10">
        <v>27.317674018905752</v>
      </c>
      <c r="H61" s="10">
        <v>4.6064164995703232</v>
      </c>
      <c r="I61" s="10">
        <v>0.74668194404659605</v>
      </c>
      <c r="J61" s="10">
        <f t="shared" si="2"/>
        <v>67.329227537477323</v>
      </c>
      <c r="K61" s="11">
        <v>71</v>
      </c>
      <c r="L61" s="8">
        <v>0.6</v>
      </c>
      <c r="M61" s="8">
        <v>94</v>
      </c>
      <c r="N61" s="8">
        <v>79.290000000000006</v>
      </c>
      <c r="O61" s="8">
        <v>105</v>
      </c>
      <c r="Q61" s="8">
        <v>15</v>
      </c>
      <c r="R61" s="8">
        <v>12</v>
      </c>
    </row>
    <row r="62" spans="1:18" x14ac:dyDescent="0.2">
      <c r="A62" s="8" t="s">
        <v>86</v>
      </c>
      <c r="B62" s="8" t="s">
        <v>167</v>
      </c>
      <c r="C62" s="8">
        <v>7</v>
      </c>
      <c r="D62" s="9">
        <v>123.73</v>
      </c>
      <c r="E62" s="10">
        <v>23.950941566313748</v>
      </c>
      <c r="F62" s="10">
        <v>50.47175301058757</v>
      </c>
      <c r="G62" s="10">
        <v>22.433443788895175</v>
      </c>
      <c r="H62" s="10">
        <v>2.4342520003232848</v>
      </c>
      <c r="I62" s="10">
        <v>0.70960963388022313</v>
      </c>
      <c r="J62" s="10">
        <f t="shared" si="2"/>
        <v>74.422694576901321</v>
      </c>
      <c r="K62" s="11">
        <v>55</v>
      </c>
      <c r="L62" s="8">
        <v>0.67</v>
      </c>
      <c r="M62" s="8">
        <v>83</v>
      </c>
      <c r="N62" s="8">
        <v>79.14</v>
      </c>
      <c r="O62" s="8">
        <v>109</v>
      </c>
      <c r="Q62" s="8">
        <v>14</v>
      </c>
      <c r="R62" s="8">
        <v>13</v>
      </c>
    </row>
    <row r="63" spans="1:18" x14ac:dyDescent="0.2">
      <c r="A63" s="8" t="s">
        <v>130</v>
      </c>
      <c r="B63" s="8" t="s">
        <v>167</v>
      </c>
      <c r="C63" s="8">
        <v>7</v>
      </c>
      <c r="D63" s="9">
        <v>66.540000000000006</v>
      </c>
      <c r="E63" s="10">
        <v>5.1274421400661252</v>
      </c>
      <c r="F63" s="10">
        <v>27.294709948902913</v>
      </c>
      <c r="G63" s="10">
        <v>49.918845807033357</v>
      </c>
      <c r="H63" s="10">
        <v>13.754583709047189</v>
      </c>
      <c r="I63" s="10">
        <v>3.9044183949504045</v>
      </c>
      <c r="J63" s="10">
        <f t="shared" si="2"/>
        <v>32.422152088969035</v>
      </c>
      <c r="K63" s="11">
        <v>137</v>
      </c>
      <c r="L63" s="8">
        <v>0.78</v>
      </c>
      <c r="M63" s="8">
        <v>74</v>
      </c>
      <c r="N63" s="8">
        <v>78.86</v>
      </c>
      <c r="O63" s="8">
        <v>116</v>
      </c>
      <c r="Q63" s="8">
        <v>12</v>
      </c>
      <c r="R63" s="8">
        <v>14</v>
      </c>
    </row>
    <row r="64" spans="1:18" x14ac:dyDescent="0.2">
      <c r="A64" s="8" t="s">
        <v>30</v>
      </c>
      <c r="B64" s="8" t="s">
        <v>167</v>
      </c>
      <c r="C64" s="8">
        <v>14</v>
      </c>
      <c r="D64" s="9">
        <v>532.18000000000006</v>
      </c>
      <c r="E64" s="10">
        <v>49.872618287045732</v>
      </c>
      <c r="F64" s="10">
        <v>37.406103198166029</v>
      </c>
      <c r="G64" s="10">
        <v>11.007553835168551</v>
      </c>
      <c r="H64" s="10">
        <v>1.1541019955654102</v>
      </c>
      <c r="I64" s="10">
        <v>0.55962268405426729</v>
      </c>
      <c r="J64" s="10">
        <f t="shared" si="2"/>
        <v>87.278721485211761</v>
      </c>
      <c r="K64" s="11">
        <v>6</v>
      </c>
      <c r="L64" s="8">
        <v>2.84</v>
      </c>
      <c r="M64" s="8">
        <v>7</v>
      </c>
      <c r="N64" s="8">
        <v>78.290000000000006</v>
      </c>
      <c r="O64" s="8">
        <v>121</v>
      </c>
      <c r="Q64" s="8">
        <v>1</v>
      </c>
      <c r="R64" s="8">
        <v>15</v>
      </c>
    </row>
    <row r="65" spans="1:18" x14ac:dyDescent="0.2">
      <c r="A65" s="8" t="s">
        <v>56</v>
      </c>
      <c r="B65" s="8" t="s">
        <v>167</v>
      </c>
      <c r="C65" s="8">
        <v>17</v>
      </c>
      <c r="D65" s="9">
        <v>316.79000000000002</v>
      </c>
      <c r="E65" s="10">
        <v>21.988257205088544</v>
      </c>
      <c r="F65" s="10">
        <v>45.420972884245074</v>
      </c>
      <c r="G65" s="10">
        <v>28.268695350232012</v>
      </c>
      <c r="H65" s="10">
        <v>3.5460083967296949</v>
      </c>
      <c r="I65" s="10">
        <v>0.7760661637046623</v>
      </c>
      <c r="J65" s="10">
        <f t="shared" si="2"/>
        <v>67.409230089333619</v>
      </c>
      <c r="K65" s="11">
        <v>70</v>
      </c>
      <c r="L65" s="8">
        <v>2.15</v>
      </c>
      <c r="M65" s="12">
        <v>45</v>
      </c>
      <c r="N65" s="8">
        <v>77.709999999999994</v>
      </c>
      <c r="O65" s="8">
        <v>125</v>
      </c>
      <c r="Q65" s="8">
        <v>4</v>
      </c>
      <c r="R65" s="8">
        <v>16</v>
      </c>
    </row>
    <row r="66" spans="1:18" x14ac:dyDescent="0.2">
      <c r="A66" s="8" t="s">
        <v>132</v>
      </c>
      <c r="B66" s="8" t="s">
        <v>167</v>
      </c>
      <c r="C66" s="8">
        <v>6</v>
      </c>
      <c r="D66" s="9">
        <v>40.429999999999993</v>
      </c>
      <c r="E66" s="10">
        <v>10.594113282216176</v>
      </c>
      <c r="F66" s="10">
        <v>34.932970566411086</v>
      </c>
      <c r="G66" s="10">
        <v>39.807815978233997</v>
      </c>
      <c r="H66" s="10">
        <v>12.630967103635916</v>
      </c>
      <c r="I66" s="10">
        <v>2.0341330695028446</v>
      </c>
      <c r="J66" s="10">
        <f t="shared" si="2"/>
        <v>45.527083848627264</v>
      </c>
      <c r="K66" s="11">
        <v>119</v>
      </c>
      <c r="L66" s="8">
        <v>0.28000000000000003</v>
      </c>
      <c r="M66" s="8">
        <v>122</v>
      </c>
      <c r="N66" s="8">
        <v>77.569999999999993</v>
      </c>
      <c r="O66" s="8">
        <v>130</v>
      </c>
      <c r="Q66" s="8">
        <v>17</v>
      </c>
      <c r="R66" s="8">
        <v>17</v>
      </c>
    </row>
    <row r="67" spans="1:18" x14ac:dyDescent="0.2">
      <c r="A67" s="8" t="s">
        <v>80</v>
      </c>
      <c r="B67" s="8" t="s">
        <v>167</v>
      </c>
      <c r="C67" s="8">
        <v>13</v>
      </c>
      <c r="D67" s="9">
        <v>242.34999999999997</v>
      </c>
      <c r="E67" s="10">
        <v>10.591293583659999</v>
      </c>
      <c r="F67" s="10">
        <v>42.718176191458646</v>
      </c>
      <c r="G67" s="10">
        <v>38.174540953166918</v>
      </c>
      <c r="H67" s="10">
        <v>6.8731173922013626</v>
      </c>
      <c r="I67" s="10">
        <v>1.642871879513101</v>
      </c>
      <c r="J67" s="10">
        <f t="shared" si="2"/>
        <v>53.309469775118643</v>
      </c>
      <c r="K67" s="11">
        <v>108</v>
      </c>
      <c r="L67" s="8">
        <v>0.85</v>
      </c>
      <c r="M67" s="12">
        <v>69</v>
      </c>
      <c r="N67" s="8">
        <v>76.430000000000007</v>
      </c>
      <c r="O67" s="8">
        <v>135</v>
      </c>
      <c r="Q67" s="8">
        <v>10</v>
      </c>
      <c r="R67" s="8">
        <v>18</v>
      </c>
    </row>
    <row r="68" spans="1:18" s="13" customFormat="1" x14ac:dyDescent="0.2">
      <c r="D68" s="19"/>
      <c r="E68" s="20"/>
      <c r="F68" s="20"/>
      <c r="G68" s="20"/>
      <c r="H68" s="20"/>
      <c r="I68" s="20"/>
      <c r="J68" s="20"/>
      <c r="K68" s="21"/>
    </row>
    <row r="69" spans="1:18" x14ac:dyDescent="0.2">
      <c r="A69" s="8" t="s">
        <v>53</v>
      </c>
      <c r="B69" s="8" t="s">
        <v>171</v>
      </c>
      <c r="C69" s="8">
        <v>18</v>
      </c>
      <c r="D69" s="9">
        <v>396.17</v>
      </c>
      <c r="E69" s="10">
        <v>20.827144912537548</v>
      </c>
      <c r="F69" s="10">
        <v>51.354771941338313</v>
      </c>
      <c r="G69" s="10">
        <v>25.712143776661534</v>
      </c>
      <c r="H69" s="10">
        <v>1.8686674912285128</v>
      </c>
      <c r="I69" s="10">
        <v>0.2372718782340914</v>
      </c>
      <c r="J69" s="10">
        <f t="shared" ref="J69:J90" si="3">SUM(E69,F69)</f>
        <v>72.181916853875862</v>
      </c>
      <c r="K69" s="11">
        <v>62</v>
      </c>
      <c r="L69" s="8">
        <v>1.18</v>
      </c>
      <c r="M69" s="12">
        <v>61</v>
      </c>
      <c r="N69" s="8">
        <v>84.14</v>
      </c>
      <c r="O69" s="8">
        <v>28</v>
      </c>
      <c r="Q69" s="8">
        <v>1</v>
      </c>
      <c r="R69" s="8">
        <v>1</v>
      </c>
    </row>
    <row r="70" spans="1:18" x14ac:dyDescent="0.2">
      <c r="A70" s="8" t="s">
        <v>75</v>
      </c>
      <c r="B70" s="8" t="s">
        <v>171</v>
      </c>
      <c r="C70" s="8">
        <v>16</v>
      </c>
      <c r="D70" s="9">
        <v>245.93</v>
      </c>
      <c r="E70" s="10">
        <v>14.460374903427805</v>
      </c>
      <c r="F70" s="10">
        <v>40.711259301427241</v>
      </c>
      <c r="G70" s="10">
        <v>35.209653153336319</v>
      </c>
      <c r="H70" s="10">
        <v>8.2992721506119622</v>
      </c>
      <c r="I70" s="10">
        <v>1.3194404911966819</v>
      </c>
      <c r="J70" s="10">
        <f t="shared" si="3"/>
        <v>55.171634204855046</v>
      </c>
      <c r="K70" s="11">
        <v>104</v>
      </c>
      <c r="L70" s="8">
        <v>0.6</v>
      </c>
      <c r="M70" s="8">
        <v>96</v>
      </c>
      <c r="N70" s="8">
        <v>83.29</v>
      </c>
      <c r="O70" s="8">
        <v>42</v>
      </c>
      <c r="Q70" s="8">
        <v>12</v>
      </c>
      <c r="R70" s="8">
        <v>2</v>
      </c>
    </row>
    <row r="71" spans="1:18" x14ac:dyDescent="0.2">
      <c r="A71" s="8" t="s">
        <v>71</v>
      </c>
      <c r="B71" s="8" t="s">
        <v>171</v>
      </c>
      <c r="C71" s="8">
        <v>17</v>
      </c>
      <c r="D71" s="9">
        <v>269.49</v>
      </c>
      <c r="E71" s="10">
        <v>14.288173958217374</v>
      </c>
      <c r="F71" s="10">
        <v>44.838175813573784</v>
      </c>
      <c r="G71" s="10">
        <v>34.531782255371255</v>
      </c>
      <c r="H71" s="10">
        <v>5.7058517941296518</v>
      </c>
      <c r="I71" s="10">
        <v>0.63601617870792981</v>
      </c>
      <c r="J71" s="10">
        <f t="shared" si="3"/>
        <v>59.126349771791155</v>
      </c>
      <c r="K71" s="11">
        <v>96</v>
      </c>
      <c r="L71" s="8">
        <v>1.04</v>
      </c>
      <c r="M71" s="8">
        <v>64</v>
      </c>
      <c r="N71" s="8">
        <v>83.29</v>
      </c>
      <c r="O71" s="8">
        <v>43</v>
      </c>
      <c r="Q71" s="8">
        <v>2</v>
      </c>
      <c r="R71" s="8">
        <v>3</v>
      </c>
    </row>
    <row r="72" spans="1:18" x14ac:dyDescent="0.2">
      <c r="A72" s="8" t="s">
        <v>67</v>
      </c>
      <c r="B72" s="8" t="s">
        <v>171</v>
      </c>
      <c r="C72" s="8">
        <v>15</v>
      </c>
      <c r="D72" s="9">
        <v>281.93</v>
      </c>
      <c r="E72" s="10">
        <v>15.760082289930123</v>
      </c>
      <c r="F72" s="10">
        <v>48.300145426169621</v>
      </c>
      <c r="G72" s="10">
        <v>31.694037527045719</v>
      </c>
      <c r="H72" s="10">
        <v>3.8488277231937</v>
      </c>
      <c r="I72" s="10">
        <v>0.39690703366083779</v>
      </c>
      <c r="J72" s="10">
        <f t="shared" si="3"/>
        <v>64.060227716099746</v>
      </c>
      <c r="K72" s="11">
        <v>80</v>
      </c>
      <c r="L72" s="8">
        <v>0.74</v>
      </c>
      <c r="M72" s="8">
        <v>79</v>
      </c>
      <c r="N72" s="8">
        <v>83.14</v>
      </c>
      <c r="O72" s="8">
        <v>49</v>
      </c>
      <c r="Q72" s="8">
        <v>7</v>
      </c>
      <c r="R72" s="8">
        <v>4</v>
      </c>
    </row>
    <row r="73" spans="1:18" x14ac:dyDescent="0.2">
      <c r="A73" s="8" t="s">
        <v>72</v>
      </c>
      <c r="B73" s="8" t="s">
        <v>171</v>
      </c>
      <c r="C73" s="8">
        <v>11</v>
      </c>
      <c r="D73" s="9">
        <v>226.20000000000002</v>
      </c>
      <c r="E73" s="10">
        <v>17.853448275862068</v>
      </c>
      <c r="F73" s="10">
        <v>46.98028293545535</v>
      </c>
      <c r="G73" s="10">
        <v>29.261096374889476</v>
      </c>
      <c r="H73" s="10">
        <v>5.4197612732095486</v>
      </c>
      <c r="I73" s="10">
        <v>0.48541114058355433</v>
      </c>
      <c r="J73" s="10">
        <f t="shared" si="3"/>
        <v>64.833731211317414</v>
      </c>
      <c r="K73" s="11">
        <v>79</v>
      </c>
      <c r="L73" s="8">
        <v>0.44</v>
      </c>
      <c r="M73" s="12">
        <v>109</v>
      </c>
      <c r="N73" s="8">
        <v>83</v>
      </c>
      <c r="O73" s="8">
        <v>53</v>
      </c>
      <c r="Q73" s="8">
        <v>19</v>
      </c>
      <c r="R73" s="8">
        <v>5</v>
      </c>
    </row>
    <row r="74" spans="1:18" x14ac:dyDescent="0.2">
      <c r="A74" s="8" t="s">
        <v>94</v>
      </c>
      <c r="B74" s="8" t="s">
        <v>171</v>
      </c>
      <c r="C74" s="8">
        <v>19</v>
      </c>
      <c r="D74" s="9">
        <v>201.49999999999997</v>
      </c>
      <c r="E74" s="10">
        <v>8.5280397022332526</v>
      </c>
      <c r="F74" s="10">
        <v>33.028287841191073</v>
      </c>
      <c r="G74" s="10">
        <v>43.075930521091813</v>
      </c>
      <c r="H74" s="10">
        <v>13.364267990074444</v>
      </c>
      <c r="I74" s="10">
        <v>2.0034739454094295</v>
      </c>
      <c r="J74" s="10">
        <f t="shared" si="3"/>
        <v>41.556327543424324</v>
      </c>
      <c r="K74" s="11">
        <v>127</v>
      </c>
      <c r="L74" s="8">
        <v>0.57999999999999996</v>
      </c>
      <c r="M74" s="8">
        <v>99</v>
      </c>
      <c r="N74" s="8">
        <v>82.43</v>
      </c>
      <c r="O74" s="8">
        <v>62</v>
      </c>
      <c r="Q74" s="8">
        <v>13</v>
      </c>
      <c r="R74" s="8">
        <v>6</v>
      </c>
    </row>
    <row r="75" spans="1:18" x14ac:dyDescent="0.2">
      <c r="A75" s="8" t="s">
        <v>81</v>
      </c>
      <c r="B75" s="8" t="s">
        <v>171</v>
      </c>
      <c r="C75" s="8">
        <v>16</v>
      </c>
      <c r="D75" s="9">
        <v>246.94999999999996</v>
      </c>
      <c r="E75" s="10">
        <v>8.5270702571370744</v>
      </c>
      <c r="F75" s="10">
        <v>42.644300465681319</v>
      </c>
      <c r="G75" s="10">
        <v>40.832719173921859</v>
      </c>
      <c r="H75" s="10">
        <v>7.3927110751164209</v>
      </c>
      <c r="I75" s="10">
        <v>0.60319902814334891</v>
      </c>
      <c r="J75" s="10">
        <f t="shared" si="3"/>
        <v>51.171370722818395</v>
      </c>
      <c r="K75" s="11">
        <v>111</v>
      </c>
      <c r="L75" s="8">
        <v>0.61</v>
      </c>
      <c r="M75" s="8">
        <v>92</v>
      </c>
      <c r="N75" s="8">
        <v>82.29</v>
      </c>
      <c r="O75" s="8">
        <v>64</v>
      </c>
      <c r="Q75" s="8">
        <v>11</v>
      </c>
      <c r="R75" s="8">
        <v>7</v>
      </c>
    </row>
    <row r="76" spans="1:18" x14ac:dyDescent="0.2">
      <c r="A76" s="8" t="s">
        <v>73</v>
      </c>
      <c r="B76" s="8" t="s">
        <v>171</v>
      </c>
      <c r="C76" s="8">
        <v>10</v>
      </c>
      <c r="D76" s="9">
        <v>271.85000000000002</v>
      </c>
      <c r="E76" s="10">
        <v>12.265072650358652</v>
      </c>
      <c r="F76" s="10">
        <v>45.663601250689723</v>
      </c>
      <c r="G76" s="10">
        <v>32.148684936545891</v>
      </c>
      <c r="H76" s="10">
        <v>8.0856722457237442</v>
      </c>
      <c r="I76" s="10">
        <v>1.8369689166819936</v>
      </c>
      <c r="J76" s="10">
        <f t="shared" si="3"/>
        <v>57.928673901048377</v>
      </c>
      <c r="K76" s="11">
        <v>99</v>
      </c>
      <c r="L76" s="8">
        <v>0.91</v>
      </c>
      <c r="M76" s="8">
        <v>67</v>
      </c>
      <c r="N76" s="8">
        <v>82</v>
      </c>
      <c r="O76" s="8">
        <v>72</v>
      </c>
      <c r="Q76" s="8">
        <v>3</v>
      </c>
      <c r="R76" s="8">
        <v>8</v>
      </c>
    </row>
    <row r="77" spans="1:18" x14ac:dyDescent="0.2">
      <c r="A77" s="8" t="s">
        <v>104</v>
      </c>
      <c r="B77" s="8" t="s">
        <v>171</v>
      </c>
      <c r="C77" s="8">
        <v>9</v>
      </c>
      <c r="D77" s="9">
        <v>98.9</v>
      </c>
      <c r="E77" s="10">
        <v>9.7836198179979768</v>
      </c>
      <c r="F77" s="10">
        <v>43.594539939332655</v>
      </c>
      <c r="G77" s="10">
        <v>37.615773508594536</v>
      </c>
      <c r="H77" s="10">
        <v>7.2153690596562186</v>
      </c>
      <c r="I77" s="10">
        <v>1.7906976744186045</v>
      </c>
      <c r="J77" s="10">
        <f t="shared" si="3"/>
        <v>53.378159757330636</v>
      </c>
      <c r="K77" s="11">
        <v>107</v>
      </c>
      <c r="L77" s="8">
        <v>0.47</v>
      </c>
      <c r="M77" s="8">
        <v>106</v>
      </c>
      <c r="N77" s="8">
        <v>81.569999999999993</v>
      </c>
      <c r="O77" s="8">
        <v>76</v>
      </c>
      <c r="Q77" s="8">
        <v>17</v>
      </c>
      <c r="R77" s="8">
        <v>9</v>
      </c>
    </row>
    <row r="78" spans="1:18" x14ac:dyDescent="0.2">
      <c r="A78" s="8" t="s">
        <v>112</v>
      </c>
      <c r="B78" s="8" t="s">
        <v>171</v>
      </c>
      <c r="C78" s="8">
        <v>9</v>
      </c>
      <c r="D78" s="9">
        <v>101.65</v>
      </c>
      <c r="E78" s="10">
        <v>7.7186424003935068</v>
      </c>
      <c r="F78" s="10">
        <v>35.027053615346773</v>
      </c>
      <c r="G78" s="10">
        <v>42.68421052631578</v>
      </c>
      <c r="H78" s="10">
        <v>13.792916871618297</v>
      </c>
      <c r="I78" s="10">
        <v>0.77717658632562714</v>
      </c>
      <c r="J78" s="10">
        <f t="shared" si="3"/>
        <v>42.745696015740279</v>
      </c>
      <c r="K78" s="11">
        <v>126</v>
      </c>
      <c r="L78" s="8">
        <v>0.49</v>
      </c>
      <c r="M78" s="12">
        <v>105</v>
      </c>
      <c r="N78" s="8">
        <v>81.430000000000007</v>
      </c>
      <c r="O78" s="8">
        <v>79</v>
      </c>
      <c r="Q78" s="8">
        <v>16</v>
      </c>
      <c r="R78" s="8">
        <v>10</v>
      </c>
    </row>
    <row r="79" spans="1:18" x14ac:dyDescent="0.2">
      <c r="A79" s="8" t="s">
        <v>95</v>
      </c>
      <c r="B79" s="8" t="s">
        <v>171</v>
      </c>
      <c r="C79" s="8">
        <v>11</v>
      </c>
      <c r="D79" s="9">
        <v>121.91</v>
      </c>
      <c r="E79" s="10">
        <v>15.713805266179971</v>
      </c>
      <c r="F79" s="10">
        <v>44.043146583545244</v>
      </c>
      <c r="G79" s="10">
        <v>30.490197686818142</v>
      </c>
      <c r="H79" s="10">
        <v>8.4885571323107225</v>
      </c>
      <c r="I79" s="10">
        <v>1.2642933311459272</v>
      </c>
      <c r="J79" s="10">
        <f t="shared" si="3"/>
        <v>59.756951849725212</v>
      </c>
      <c r="K79" s="11">
        <v>95</v>
      </c>
      <c r="L79" s="8">
        <v>0.37</v>
      </c>
      <c r="M79" s="8">
        <v>114</v>
      </c>
      <c r="N79" s="8">
        <v>81.14</v>
      </c>
      <c r="O79" s="8">
        <v>83</v>
      </c>
      <c r="Q79" s="8">
        <v>21</v>
      </c>
      <c r="R79" s="8">
        <v>11</v>
      </c>
    </row>
    <row r="80" spans="1:18" x14ac:dyDescent="0.2">
      <c r="A80" s="8" t="s">
        <v>59</v>
      </c>
      <c r="B80" s="8" t="s">
        <v>171</v>
      </c>
      <c r="C80" s="8">
        <v>16</v>
      </c>
      <c r="D80" s="9">
        <v>342.7</v>
      </c>
      <c r="E80" s="10">
        <v>16.43449080828713</v>
      </c>
      <c r="F80" s="10">
        <v>43.955646337904874</v>
      </c>
      <c r="G80" s="10">
        <v>33.9390137146192</v>
      </c>
      <c r="H80" s="10">
        <v>5.6145316603443254</v>
      </c>
      <c r="I80" s="10">
        <v>5.6317478844470387E-2</v>
      </c>
      <c r="J80" s="10">
        <f t="shared" si="3"/>
        <v>60.390137146192004</v>
      </c>
      <c r="K80" s="11">
        <v>92</v>
      </c>
      <c r="L80" s="8">
        <v>0.78</v>
      </c>
      <c r="M80" s="8">
        <v>76</v>
      </c>
      <c r="N80" s="8">
        <v>81.14</v>
      </c>
      <c r="O80" s="8">
        <v>85</v>
      </c>
      <c r="Q80" s="8">
        <v>5</v>
      </c>
      <c r="R80" s="8">
        <v>12</v>
      </c>
    </row>
    <row r="81" spans="1:18" x14ac:dyDescent="0.2">
      <c r="A81" s="8" t="s">
        <v>65</v>
      </c>
      <c r="B81" s="8" t="s">
        <v>171</v>
      </c>
      <c r="C81" s="8">
        <v>17</v>
      </c>
      <c r="D81" s="9">
        <v>299.3</v>
      </c>
      <c r="E81" s="10">
        <v>15.358503174072833</v>
      </c>
      <c r="F81" s="10">
        <v>45.572001336451713</v>
      </c>
      <c r="G81" s="10">
        <v>32.979619111259602</v>
      </c>
      <c r="H81" s="10">
        <v>5.7093217507517533</v>
      </c>
      <c r="I81" s="10">
        <v>0.38055462746408286</v>
      </c>
      <c r="J81" s="10">
        <f t="shared" si="3"/>
        <v>60.930504510524543</v>
      </c>
      <c r="K81" s="11">
        <v>90</v>
      </c>
      <c r="L81" s="8">
        <v>0.78</v>
      </c>
      <c r="M81" s="12">
        <v>77</v>
      </c>
      <c r="N81" s="8">
        <v>79.569999999999993</v>
      </c>
      <c r="O81" s="8">
        <v>104</v>
      </c>
      <c r="Q81" s="8">
        <v>6</v>
      </c>
      <c r="R81" s="8">
        <v>13</v>
      </c>
    </row>
    <row r="82" spans="1:18" x14ac:dyDescent="0.2">
      <c r="A82" s="8" t="s">
        <v>63</v>
      </c>
      <c r="B82" s="8" t="s">
        <v>171</v>
      </c>
      <c r="C82" s="8">
        <v>13</v>
      </c>
      <c r="D82" s="9">
        <v>312.7</v>
      </c>
      <c r="E82" s="10">
        <v>14.930124720179085</v>
      </c>
      <c r="F82" s="10">
        <v>50.086664534697803</v>
      </c>
      <c r="G82" s="10">
        <v>30.020946594179723</v>
      </c>
      <c r="H82" s="10">
        <v>4.3210745123121201</v>
      </c>
      <c r="I82" s="10">
        <v>0.64118963863127598</v>
      </c>
      <c r="J82" s="10">
        <f t="shared" si="3"/>
        <v>65.016789254876883</v>
      </c>
      <c r="K82" s="11">
        <v>77</v>
      </c>
      <c r="L82" s="8">
        <v>0.65</v>
      </c>
      <c r="M82" s="8">
        <v>86</v>
      </c>
      <c r="N82" s="8">
        <v>79.290000000000006</v>
      </c>
      <c r="O82" s="8">
        <v>107</v>
      </c>
      <c r="Q82" s="8">
        <v>10</v>
      </c>
      <c r="R82" s="8">
        <v>14</v>
      </c>
    </row>
    <row r="83" spans="1:18" x14ac:dyDescent="0.2">
      <c r="A83" s="8" t="s">
        <v>90</v>
      </c>
      <c r="B83" s="8" t="s">
        <v>171</v>
      </c>
      <c r="C83" s="8">
        <v>9</v>
      </c>
      <c r="D83" s="9">
        <v>153</v>
      </c>
      <c r="E83" s="10">
        <v>12.59019607843137</v>
      </c>
      <c r="F83" s="10">
        <v>48.310457516339866</v>
      </c>
      <c r="G83" s="10">
        <v>33.306535947712419</v>
      </c>
      <c r="H83" s="10">
        <v>5.3620915032679726</v>
      </c>
      <c r="I83" s="10">
        <v>0.43071895424836604</v>
      </c>
      <c r="J83" s="10">
        <f t="shared" si="3"/>
        <v>60.900653594771235</v>
      </c>
      <c r="K83" s="11">
        <v>91</v>
      </c>
      <c r="L83" s="8">
        <v>0.65</v>
      </c>
      <c r="M83" s="12">
        <v>85</v>
      </c>
      <c r="N83" s="8">
        <v>79.14</v>
      </c>
      <c r="O83" s="8">
        <v>110</v>
      </c>
      <c r="Q83" s="8">
        <v>9</v>
      </c>
      <c r="R83" s="8">
        <v>15</v>
      </c>
    </row>
    <row r="84" spans="1:18" x14ac:dyDescent="0.2">
      <c r="A84" s="8" t="s">
        <v>96</v>
      </c>
      <c r="B84" s="8" t="s">
        <v>171</v>
      </c>
      <c r="C84" s="8">
        <v>11</v>
      </c>
      <c r="D84" s="9">
        <v>201.43999999999997</v>
      </c>
      <c r="E84" s="10">
        <v>8.4072676727561575</v>
      </c>
      <c r="F84" s="10">
        <v>26.140041699761717</v>
      </c>
      <c r="G84" s="10">
        <v>41.476519062748224</v>
      </c>
      <c r="H84" s="10">
        <v>20.853554408260525</v>
      </c>
      <c r="I84" s="10">
        <v>3.122617156473392</v>
      </c>
      <c r="J84" s="10">
        <f t="shared" si="3"/>
        <v>34.547309372517873</v>
      </c>
      <c r="K84" s="11">
        <v>134</v>
      </c>
      <c r="L84" s="8">
        <v>0.52</v>
      </c>
      <c r="M84" s="8">
        <v>104</v>
      </c>
      <c r="N84" s="8">
        <v>79</v>
      </c>
      <c r="O84" s="8">
        <v>113</v>
      </c>
      <c r="Q84" s="8">
        <v>15</v>
      </c>
      <c r="R84" s="8">
        <v>16</v>
      </c>
    </row>
    <row r="85" spans="1:18" x14ac:dyDescent="0.2">
      <c r="A85" s="8" t="s">
        <v>85</v>
      </c>
      <c r="B85" s="8" t="s">
        <v>171</v>
      </c>
      <c r="C85" s="8">
        <v>13</v>
      </c>
      <c r="D85" s="9">
        <v>191.65</v>
      </c>
      <c r="E85" s="10">
        <v>11.046960605270021</v>
      </c>
      <c r="F85" s="10">
        <v>46.224367336290101</v>
      </c>
      <c r="G85" s="10">
        <v>36.002087138011994</v>
      </c>
      <c r="H85" s="10">
        <v>5.9292981998434655</v>
      </c>
      <c r="I85" s="10">
        <v>0.79728672058439853</v>
      </c>
      <c r="J85" s="10">
        <f t="shared" si="3"/>
        <v>57.271327941560124</v>
      </c>
      <c r="K85" s="11">
        <v>102</v>
      </c>
      <c r="L85" s="8">
        <v>0.55000000000000004</v>
      </c>
      <c r="M85" s="12">
        <v>101</v>
      </c>
      <c r="N85" s="8">
        <v>78.290000000000006</v>
      </c>
      <c r="O85" s="8">
        <v>120</v>
      </c>
      <c r="Q85" s="8">
        <v>14</v>
      </c>
      <c r="R85" s="8">
        <v>17</v>
      </c>
    </row>
    <row r="86" spans="1:18" x14ac:dyDescent="0.2">
      <c r="A86" s="8" t="s">
        <v>98</v>
      </c>
      <c r="B86" s="8" t="s">
        <v>171</v>
      </c>
      <c r="C86" s="8">
        <v>13</v>
      </c>
      <c r="D86" s="9">
        <v>169.75</v>
      </c>
      <c r="E86" s="10">
        <v>8.2167893961708405</v>
      </c>
      <c r="F86" s="10">
        <v>32.916642120765829</v>
      </c>
      <c r="G86" s="10">
        <v>43.869513991163473</v>
      </c>
      <c r="H86" s="10">
        <v>11.920765832106039</v>
      </c>
      <c r="I86" s="10">
        <v>3.0762886597938146</v>
      </c>
      <c r="J86" s="10">
        <f t="shared" si="3"/>
        <v>41.133431516936668</v>
      </c>
      <c r="K86" s="11">
        <v>128</v>
      </c>
      <c r="L86" s="8">
        <v>0.71</v>
      </c>
      <c r="M86" s="12">
        <v>81</v>
      </c>
      <c r="N86" s="8">
        <v>78</v>
      </c>
      <c r="O86" s="8">
        <v>122</v>
      </c>
      <c r="Q86" s="8">
        <v>8</v>
      </c>
      <c r="R86" s="8">
        <v>18</v>
      </c>
    </row>
    <row r="87" spans="1:18" x14ac:dyDescent="0.2">
      <c r="A87" s="8" t="s">
        <v>74</v>
      </c>
      <c r="B87" s="8" t="s">
        <v>171</v>
      </c>
      <c r="C87" s="8">
        <v>13</v>
      </c>
      <c r="D87" s="9">
        <v>210.12</v>
      </c>
      <c r="E87" s="10">
        <v>19.580477822196841</v>
      </c>
      <c r="F87" s="10">
        <v>42.67989720159909</v>
      </c>
      <c r="G87" s="10">
        <v>30.419522177803159</v>
      </c>
      <c r="H87" s="10">
        <v>6.5108033504664</v>
      </c>
      <c r="I87" s="10">
        <v>0.80929944793451347</v>
      </c>
      <c r="J87" s="10">
        <f t="shared" si="3"/>
        <v>62.26037502379593</v>
      </c>
      <c r="K87" s="11">
        <v>82</v>
      </c>
      <c r="L87" s="8">
        <v>0.79</v>
      </c>
      <c r="M87" s="12">
        <v>73</v>
      </c>
      <c r="N87" s="8">
        <v>77.709999999999994</v>
      </c>
      <c r="O87" s="8">
        <v>127</v>
      </c>
      <c r="Q87" s="8">
        <v>4</v>
      </c>
      <c r="R87" s="8">
        <v>19</v>
      </c>
    </row>
    <row r="88" spans="1:18" x14ac:dyDescent="0.2">
      <c r="A88" s="8" t="s">
        <v>91</v>
      </c>
      <c r="B88" s="8" t="s">
        <v>171</v>
      </c>
      <c r="C88" s="8">
        <v>9</v>
      </c>
      <c r="D88" s="9">
        <v>138.62</v>
      </c>
      <c r="E88" s="10">
        <v>16.317270235175297</v>
      </c>
      <c r="F88" s="10">
        <v>43.588803924397638</v>
      </c>
      <c r="G88" s="10">
        <v>34.687635261866973</v>
      </c>
      <c r="H88" s="10">
        <v>5.0014427932477279</v>
      </c>
      <c r="I88" s="10">
        <v>0.40484778531236471</v>
      </c>
      <c r="J88" s="10">
        <f t="shared" si="3"/>
        <v>59.906074159572938</v>
      </c>
      <c r="K88" s="11">
        <v>93</v>
      </c>
      <c r="L88" s="8">
        <v>0.44</v>
      </c>
      <c r="M88" s="8">
        <v>108</v>
      </c>
      <c r="N88" s="8">
        <v>75.709999999999994</v>
      </c>
      <c r="O88" s="8">
        <v>137</v>
      </c>
      <c r="Q88" s="8">
        <v>18</v>
      </c>
      <c r="R88" s="8">
        <v>20</v>
      </c>
    </row>
    <row r="89" spans="1:18" x14ac:dyDescent="0.2">
      <c r="A89" s="8" t="s">
        <v>101</v>
      </c>
      <c r="B89" s="8" t="s">
        <v>171</v>
      </c>
      <c r="C89" s="8">
        <v>12</v>
      </c>
      <c r="D89" s="9">
        <v>116.96</v>
      </c>
      <c r="E89" s="10">
        <v>11.788474692202463</v>
      </c>
      <c r="F89" s="10">
        <v>38.497093023255822</v>
      </c>
      <c r="G89" s="10">
        <v>39.752222982216146</v>
      </c>
      <c r="H89" s="10">
        <v>8.5176128590971274</v>
      </c>
      <c r="I89" s="10">
        <v>1.4445964432284544</v>
      </c>
      <c r="J89" s="10">
        <f t="shared" si="3"/>
        <v>50.285567715458285</v>
      </c>
      <c r="K89" s="11">
        <v>113</v>
      </c>
      <c r="L89" s="8">
        <v>0.41</v>
      </c>
      <c r="M89" s="8">
        <v>112</v>
      </c>
      <c r="N89" s="8">
        <v>75.709999999999994</v>
      </c>
      <c r="O89" s="8">
        <v>138</v>
      </c>
      <c r="Q89" s="8">
        <v>20</v>
      </c>
      <c r="R89" s="8">
        <v>21</v>
      </c>
    </row>
    <row r="90" spans="1:18" x14ac:dyDescent="0.2">
      <c r="A90" s="8" t="s">
        <v>115</v>
      </c>
      <c r="B90" s="8" t="s">
        <v>171</v>
      </c>
      <c r="C90" s="8">
        <v>12</v>
      </c>
      <c r="D90" s="9">
        <v>80.199999999999989</v>
      </c>
      <c r="E90" s="10">
        <v>11.093516209476309</v>
      </c>
      <c r="F90" s="10">
        <v>38.617206982543642</v>
      </c>
      <c r="G90" s="10">
        <v>35.276807980049881</v>
      </c>
      <c r="H90" s="10">
        <v>13.244389027431424</v>
      </c>
      <c r="I90" s="10">
        <v>1.7680798004987535</v>
      </c>
      <c r="J90" s="10">
        <f t="shared" si="3"/>
        <v>49.710723192019955</v>
      </c>
      <c r="K90" s="11">
        <v>114</v>
      </c>
      <c r="L90" s="8">
        <v>0.36</v>
      </c>
      <c r="M90" s="8">
        <v>116</v>
      </c>
      <c r="N90" s="8">
        <v>74</v>
      </c>
      <c r="O90" s="8">
        <v>140</v>
      </c>
      <c r="Q90" s="8">
        <v>22</v>
      </c>
      <c r="R90" s="8">
        <v>22</v>
      </c>
    </row>
    <row r="91" spans="1:18" s="13" customFormat="1" x14ac:dyDescent="0.2">
      <c r="D91" s="19"/>
      <c r="E91" s="20"/>
      <c r="F91" s="20"/>
      <c r="G91" s="20"/>
      <c r="H91" s="20"/>
      <c r="I91" s="20"/>
      <c r="J91" s="20"/>
      <c r="K91" s="21"/>
    </row>
    <row r="92" spans="1:18" x14ac:dyDescent="0.2">
      <c r="A92" s="8" t="s">
        <v>89</v>
      </c>
      <c r="B92" s="8" t="s">
        <v>168</v>
      </c>
      <c r="C92" s="8">
        <v>9</v>
      </c>
      <c r="D92" s="9">
        <v>152.85000000000002</v>
      </c>
      <c r="E92" s="10">
        <v>14.500163559044815</v>
      </c>
      <c r="F92" s="10">
        <v>46.46516192345436</v>
      </c>
      <c r="G92" s="10">
        <v>31.282630029440625</v>
      </c>
      <c r="H92" s="10">
        <v>7.5073601570166817</v>
      </c>
      <c r="I92" s="10">
        <v>0.24468433104350665</v>
      </c>
      <c r="J92" s="10">
        <f t="shared" ref="J92:J116" si="4">SUM(E92,F92)</f>
        <v>60.965325482499175</v>
      </c>
      <c r="K92" s="11">
        <v>89</v>
      </c>
      <c r="L92" s="8">
        <v>0.34</v>
      </c>
      <c r="M92" s="8">
        <v>118</v>
      </c>
      <c r="N92" s="8">
        <v>88.57</v>
      </c>
      <c r="O92" s="8">
        <v>4</v>
      </c>
      <c r="Q92" s="8">
        <v>21</v>
      </c>
      <c r="R92" s="8">
        <v>1</v>
      </c>
    </row>
    <row r="93" spans="1:18" x14ac:dyDescent="0.2">
      <c r="A93" s="8" t="s">
        <v>126</v>
      </c>
      <c r="B93" s="8" t="s">
        <v>168</v>
      </c>
      <c r="C93" s="8">
        <v>9</v>
      </c>
      <c r="D93" s="9">
        <v>94.25</v>
      </c>
      <c r="E93" s="10">
        <v>4.0604774535809014</v>
      </c>
      <c r="F93" s="10">
        <v>26.440318302387269</v>
      </c>
      <c r="G93" s="10">
        <v>47.314058355437666</v>
      </c>
      <c r="H93" s="10">
        <v>19</v>
      </c>
      <c r="I93" s="10">
        <v>3.1851458885941648</v>
      </c>
      <c r="J93" s="10">
        <f t="shared" si="4"/>
        <v>30.50079575596817</v>
      </c>
      <c r="K93" s="11">
        <v>141</v>
      </c>
      <c r="L93" s="8">
        <v>0.53</v>
      </c>
      <c r="M93" s="8">
        <v>102</v>
      </c>
      <c r="N93" s="8">
        <v>85.29</v>
      </c>
      <c r="O93" s="8">
        <v>18</v>
      </c>
      <c r="Q93" s="8">
        <v>16</v>
      </c>
      <c r="R93" s="8">
        <v>2</v>
      </c>
    </row>
    <row r="94" spans="1:18" x14ac:dyDescent="0.2">
      <c r="A94" s="8" t="s">
        <v>103</v>
      </c>
      <c r="B94" s="8" t="s">
        <v>168</v>
      </c>
      <c r="C94" s="8">
        <v>12</v>
      </c>
      <c r="D94" s="9">
        <v>138.5</v>
      </c>
      <c r="E94" s="10">
        <v>7.1862815884476534</v>
      </c>
      <c r="F94" s="10">
        <v>32.654151624548732</v>
      </c>
      <c r="G94" s="10">
        <v>39.185559566787006</v>
      </c>
      <c r="H94" s="10">
        <v>17.416606498194945</v>
      </c>
      <c r="I94" s="10">
        <v>3.5574007220216606</v>
      </c>
      <c r="J94" s="10">
        <f t="shared" si="4"/>
        <v>39.840433212996388</v>
      </c>
      <c r="K94" s="11">
        <v>129</v>
      </c>
      <c r="L94" s="8">
        <v>0.6</v>
      </c>
      <c r="M94" s="8">
        <v>95</v>
      </c>
      <c r="N94" s="8">
        <v>83.86</v>
      </c>
      <c r="O94" s="8">
        <v>31</v>
      </c>
      <c r="Q94" s="8">
        <v>14</v>
      </c>
      <c r="R94" s="8">
        <v>3</v>
      </c>
    </row>
    <row r="95" spans="1:18" x14ac:dyDescent="0.2">
      <c r="A95" s="8" t="s">
        <v>114</v>
      </c>
      <c r="B95" s="8" t="s">
        <v>168</v>
      </c>
      <c r="C95" s="8">
        <v>16</v>
      </c>
      <c r="D95" s="9">
        <v>138.44999999999999</v>
      </c>
      <c r="E95" s="10">
        <v>5.5074033947273389</v>
      </c>
      <c r="F95" s="10">
        <v>25.301552907186711</v>
      </c>
      <c r="G95" s="10">
        <v>44.018057060310589</v>
      </c>
      <c r="H95" s="10">
        <v>21.704586493318889</v>
      </c>
      <c r="I95" s="10">
        <v>3.4684001444564831</v>
      </c>
      <c r="J95" s="10">
        <f t="shared" si="4"/>
        <v>30.808956301914051</v>
      </c>
      <c r="K95" s="11">
        <v>140</v>
      </c>
      <c r="L95" s="8">
        <v>0.61</v>
      </c>
      <c r="M95" s="12">
        <v>93</v>
      </c>
      <c r="N95" s="8">
        <v>83.71</v>
      </c>
      <c r="O95" s="8">
        <v>34</v>
      </c>
      <c r="Q95" s="8">
        <v>13</v>
      </c>
      <c r="R95" s="8">
        <v>4</v>
      </c>
    </row>
    <row r="96" spans="1:18" x14ac:dyDescent="0.2">
      <c r="A96" s="8" t="s">
        <v>121</v>
      </c>
      <c r="B96" s="8" t="s">
        <v>168</v>
      </c>
      <c r="C96" s="8">
        <v>10</v>
      </c>
      <c r="D96" s="9">
        <v>106.8</v>
      </c>
      <c r="E96" s="10">
        <v>5.3895131086142323</v>
      </c>
      <c r="F96" s="10">
        <v>24.479400749063672</v>
      </c>
      <c r="G96" s="10">
        <v>44.645131086142321</v>
      </c>
      <c r="H96" s="10">
        <v>22.669475655430713</v>
      </c>
      <c r="I96" s="10">
        <v>2.8164794007490634</v>
      </c>
      <c r="J96" s="10">
        <f t="shared" si="4"/>
        <v>29.868913857677903</v>
      </c>
      <c r="K96" s="11">
        <v>143</v>
      </c>
      <c r="L96" s="8">
        <v>0.38</v>
      </c>
      <c r="M96" s="12">
        <v>113</v>
      </c>
      <c r="N96" s="8">
        <v>83.43</v>
      </c>
      <c r="O96" s="8">
        <v>37</v>
      </c>
      <c r="Q96" s="8">
        <v>19</v>
      </c>
      <c r="R96" s="8">
        <v>5</v>
      </c>
    </row>
    <row r="97" spans="1:18" x14ac:dyDescent="0.2">
      <c r="A97" s="8" t="s">
        <v>97</v>
      </c>
      <c r="B97" s="8" t="s">
        <v>168</v>
      </c>
      <c r="C97" s="8">
        <v>15</v>
      </c>
      <c r="D97" s="9">
        <v>168.36</v>
      </c>
      <c r="E97" s="10">
        <v>7.1879900213827508</v>
      </c>
      <c r="F97" s="10">
        <v>37.660133048229973</v>
      </c>
      <c r="G97" s="10">
        <v>41.428367783321455</v>
      </c>
      <c r="H97" s="10">
        <v>11.939237348538844</v>
      </c>
      <c r="I97" s="10">
        <v>1.7842717985269658</v>
      </c>
      <c r="J97" s="10">
        <f t="shared" si="4"/>
        <v>44.848123069612726</v>
      </c>
      <c r="K97" s="11">
        <v>120</v>
      </c>
      <c r="L97" s="8">
        <v>0.64</v>
      </c>
      <c r="M97" s="8">
        <v>87</v>
      </c>
      <c r="N97" s="8">
        <v>83.14</v>
      </c>
      <c r="O97" s="8">
        <v>45</v>
      </c>
      <c r="Q97" s="8">
        <v>11</v>
      </c>
      <c r="R97" s="8">
        <v>6</v>
      </c>
    </row>
    <row r="98" spans="1:18" x14ac:dyDescent="0.2">
      <c r="A98" s="8" t="s">
        <v>109</v>
      </c>
      <c r="B98" s="8" t="s">
        <v>168</v>
      </c>
      <c r="C98" s="8">
        <v>8</v>
      </c>
      <c r="D98" s="9">
        <v>87.2</v>
      </c>
      <c r="E98" s="10">
        <v>8.771788990825689</v>
      </c>
      <c r="F98" s="10">
        <v>49.615825688073393</v>
      </c>
      <c r="G98" s="10">
        <v>33.071100917431195</v>
      </c>
      <c r="H98" s="10">
        <v>7.557339449541284</v>
      </c>
      <c r="I98" s="10">
        <v>0.98394495412844052</v>
      </c>
      <c r="J98" s="10">
        <f t="shared" si="4"/>
        <v>58.387614678899084</v>
      </c>
      <c r="K98" s="11">
        <v>97</v>
      </c>
      <c r="L98" s="8">
        <v>0.37</v>
      </c>
      <c r="M98" s="8">
        <v>115</v>
      </c>
      <c r="N98" s="8">
        <v>82.86</v>
      </c>
      <c r="O98" s="8">
        <v>56</v>
      </c>
      <c r="Q98" s="8">
        <v>20</v>
      </c>
      <c r="R98" s="8">
        <v>7</v>
      </c>
    </row>
    <row r="99" spans="1:18" x14ac:dyDescent="0.2">
      <c r="A99" s="8" t="s">
        <v>88</v>
      </c>
      <c r="B99" s="8" t="s">
        <v>168</v>
      </c>
      <c r="C99" s="8">
        <v>17</v>
      </c>
      <c r="D99" s="9">
        <v>177.3</v>
      </c>
      <c r="E99" s="10">
        <v>12.99435984207558</v>
      </c>
      <c r="F99" s="10">
        <v>39.981387478849406</v>
      </c>
      <c r="G99" s="10">
        <v>36.839819514946413</v>
      </c>
      <c r="H99" s="10">
        <v>8.2667794698251527</v>
      </c>
      <c r="I99" s="10">
        <v>1.9176536943034403</v>
      </c>
      <c r="J99" s="10">
        <f t="shared" si="4"/>
        <v>52.975747320924988</v>
      </c>
      <c r="K99" s="11">
        <v>110</v>
      </c>
      <c r="L99" s="8">
        <v>1</v>
      </c>
      <c r="M99" s="8">
        <v>66</v>
      </c>
      <c r="N99" s="8">
        <v>82.71</v>
      </c>
      <c r="O99" s="8">
        <v>57</v>
      </c>
      <c r="Q99" s="8">
        <v>6</v>
      </c>
      <c r="R99" s="8">
        <v>8</v>
      </c>
    </row>
    <row r="100" spans="1:18" x14ac:dyDescent="0.2">
      <c r="A100" s="8" t="s">
        <v>149</v>
      </c>
      <c r="B100" s="8" t="s">
        <v>168</v>
      </c>
      <c r="C100" s="8">
        <v>6</v>
      </c>
      <c r="D100" s="9">
        <v>26.8</v>
      </c>
      <c r="E100" s="10">
        <v>6.4492537313432834</v>
      </c>
      <c r="F100" s="10">
        <v>22.719402985074627</v>
      </c>
      <c r="G100" s="10">
        <v>49.289552238805967</v>
      </c>
      <c r="H100" s="10">
        <v>20.771641791044779</v>
      </c>
      <c r="I100" s="10">
        <v>0.77014925373134324</v>
      </c>
      <c r="J100" s="10">
        <f t="shared" si="4"/>
        <v>29.16865671641791</v>
      </c>
      <c r="K100" s="11">
        <v>145</v>
      </c>
      <c r="L100" s="8">
        <v>0.18</v>
      </c>
      <c r="M100" s="8">
        <v>124</v>
      </c>
      <c r="N100" s="8">
        <v>82.43</v>
      </c>
      <c r="O100" s="8">
        <v>60</v>
      </c>
      <c r="Q100" s="8">
        <v>23</v>
      </c>
      <c r="R100" s="8">
        <v>9</v>
      </c>
    </row>
    <row r="101" spans="1:18" x14ac:dyDescent="0.2">
      <c r="A101" s="8" t="s">
        <v>82</v>
      </c>
      <c r="B101" s="8" t="s">
        <v>168</v>
      </c>
      <c r="C101" s="8">
        <v>13</v>
      </c>
      <c r="D101" s="9">
        <v>149.05000000000001</v>
      </c>
      <c r="E101" s="10">
        <v>21.957396846695737</v>
      </c>
      <c r="F101" s="10">
        <v>44.067427037906739</v>
      </c>
      <c r="G101" s="10">
        <v>28.935256625293519</v>
      </c>
      <c r="H101" s="10">
        <v>4.8892988929889292</v>
      </c>
      <c r="I101" s="10">
        <v>0.15062059711506204</v>
      </c>
      <c r="J101" s="10">
        <f t="shared" si="4"/>
        <v>66.024823884602483</v>
      </c>
      <c r="K101" s="11">
        <v>74</v>
      </c>
      <c r="L101" s="8">
        <v>1.89</v>
      </c>
      <c r="M101" s="8">
        <v>51</v>
      </c>
      <c r="N101" s="8">
        <v>82.43</v>
      </c>
      <c r="O101" s="8">
        <v>63</v>
      </c>
      <c r="Q101" s="8">
        <v>3</v>
      </c>
      <c r="R101" s="8">
        <v>10</v>
      </c>
    </row>
    <row r="102" spans="1:18" x14ac:dyDescent="0.2">
      <c r="A102" s="8" t="s">
        <v>76</v>
      </c>
      <c r="B102" s="8" t="s">
        <v>168</v>
      </c>
      <c r="C102" s="8">
        <v>13</v>
      </c>
      <c r="D102" s="9">
        <v>233.7</v>
      </c>
      <c r="E102" s="10">
        <v>14.613179289687634</v>
      </c>
      <c r="F102" s="10">
        <v>43.656611039794612</v>
      </c>
      <c r="G102" s="10">
        <v>34.596063329054346</v>
      </c>
      <c r="H102" s="10">
        <v>6.2428326914848089</v>
      </c>
      <c r="I102" s="10">
        <v>0.89131364997860518</v>
      </c>
      <c r="J102" s="10">
        <f t="shared" si="4"/>
        <v>58.269790329482248</v>
      </c>
      <c r="K102" s="11">
        <v>98</v>
      </c>
      <c r="L102" s="8">
        <v>0.85</v>
      </c>
      <c r="M102" s="8">
        <v>68</v>
      </c>
      <c r="N102" s="8">
        <v>82.29</v>
      </c>
      <c r="O102" s="8">
        <v>65</v>
      </c>
      <c r="Q102" s="8">
        <v>7</v>
      </c>
      <c r="R102" s="8">
        <v>11</v>
      </c>
    </row>
    <row r="103" spans="1:18" x14ac:dyDescent="0.2">
      <c r="A103" s="8" t="s">
        <v>93</v>
      </c>
      <c r="B103" s="8" t="s">
        <v>168</v>
      </c>
      <c r="C103" s="8">
        <v>11</v>
      </c>
      <c r="D103" s="9">
        <v>152.80000000000001</v>
      </c>
      <c r="E103" s="10">
        <v>14.092277486910993</v>
      </c>
      <c r="F103" s="10">
        <v>35.232329842931925</v>
      </c>
      <c r="G103" s="10">
        <v>40.389397905759161</v>
      </c>
      <c r="H103" s="10">
        <v>9.2683246073298431</v>
      </c>
      <c r="I103" s="10">
        <v>1.0176701570680629</v>
      </c>
      <c r="J103" s="10">
        <f t="shared" si="4"/>
        <v>49.32460732984292</v>
      </c>
      <c r="K103" s="11">
        <v>115</v>
      </c>
      <c r="L103" s="8">
        <v>0.68</v>
      </c>
      <c r="M103" s="8">
        <v>82</v>
      </c>
      <c r="N103" s="8">
        <v>82</v>
      </c>
      <c r="O103" s="8">
        <v>71</v>
      </c>
      <c r="Q103" s="8">
        <v>10</v>
      </c>
      <c r="R103" s="8">
        <v>12</v>
      </c>
    </row>
    <row r="104" spans="1:18" x14ac:dyDescent="0.2">
      <c r="A104" s="8" t="s">
        <v>123</v>
      </c>
      <c r="B104" s="8" t="s">
        <v>168</v>
      </c>
      <c r="C104" s="8">
        <v>8</v>
      </c>
      <c r="D104" s="9">
        <v>80.849999999999994</v>
      </c>
      <c r="E104" s="10">
        <v>6.4205318491032788</v>
      </c>
      <c r="F104" s="10">
        <v>30.301793444650592</v>
      </c>
      <c r="G104" s="10">
        <v>40.978354978354979</v>
      </c>
      <c r="H104" s="10">
        <v>21.208410636982066</v>
      </c>
      <c r="I104" s="10">
        <v>1.0909090909090911</v>
      </c>
      <c r="J104" s="10">
        <f t="shared" si="4"/>
        <v>36.722325293753869</v>
      </c>
      <c r="K104" s="11">
        <v>132</v>
      </c>
      <c r="L104" s="8">
        <v>2.2000000000000002</v>
      </c>
      <c r="M104" s="8">
        <v>40</v>
      </c>
      <c r="N104" s="8">
        <v>81.290000000000006</v>
      </c>
      <c r="O104" s="8">
        <v>81</v>
      </c>
      <c r="Q104" s="8">
        <v>2</v>
      </c>
      <c r="R104" s="8">
        <v>13</v>
      </c>
    </row>
    <row r="105" spans="1:18" x14ac:dyDescent="0.2">
      <c r="A105" s="8" t="s">
        <v>110</v>
      </c>
      <c r="B105" s="8" t="s">
        <v>168</v>
      </c>
      <c r="C105" s="8">
        <v>13</v>
      </c>
      <c r="D105" s="9">
        <v>147.24</v>
      </c>
      <c r="E105" s="10">
        <v>6.1056778049443086</v>
      </c>
      <c r="F105" s="10">
        <v>26.498777506112468</v>
      </c>
      <c r="G105" s="10">
        <v>43.955990220048889</v>
      </c>
      <c r="H105" s="10">
        <v>20.636851399076338</v>
      </c>
      <c r="I105" s="10">
        <v>2.8027030698179844</v>
      </c>
      <c r="J105" s="10">
        <f t="shared" si="4"/>
        <v>32.604455311056775</v>
      </c>
      <c r="K105" s="11">
        <v>136</v>
      </c>
      <c r="L105" s="8">
        <v>0.83</v>
      </c>
      <c r="M105" s="8">
        <v>70</v>
      </c>
      <c r="N105" s="8">
        <v>81.290000000000006</v>
      </c>
      <c r="O105" s="8">
        <v>82</v>
      </c>
      <c r="Q105" s="8">
        <v>8</v>
      </c>
      <c r="R105" s="8">
        <v>14</v>
      </c>
    </row>
    <row r="106" spans="1:18" x14ac:dyDescent="0.2">
      <c r="A106" s="8" t="s">
        <v>92</v>
      </c>
      <c r="B106" s="8" t="s">
        <v>168</v>
      </c>
      <c r="C106" s="8">
        <v>13</v>
      </c>
      <c r="D106" s="9">
        <v>129.4</v>
      </c>
      <c r="E106" s="10">
        <v>16.501545595054097</v>
      </c>
      <c r="F106" s="10">
        <v>44.828052550231853</v>
      </c>
      <c r="G106" s="10">
        <v>31.987635239567229</v>
      </c>
      <c r="H106" s="10">
        <v>6.3303709428129826</v>
      </c>
      <c r="I106" s="10">
        <v>0.35239567233384855</v>
      </c>
      <c r="J106" s="10">
        <f t="shared" si="4"/>
        <v>61.329598145285949</v>
      </c>
      <c r="K106" s="11">
        <v>85</v>
      </c>
      <c r="L106" s="8">
        <v>0.62</v>
      </c>
      <c r="M106" s="8">
        <v>91</v>
      </c>
      <c r="N106" s="8">
        <v>81.14</v>
      </c>
      <c r="O106" s="8">
        <v>84</v>
      </c>
      <c r="Q106" s="8">
        <v>12</v>
      </c>
      <c r="R106" s="8">
        <v>15</v>
      </c>
    </row>
    <row r="107" spans="1:18" x14ac:dyDescent="0.2">
      <c r="A107" s="8" t="s">
        <v>102</v>
      </c>
      <c r="B107" s="8" t="s">
        <v>168</v>
      </c>
      <c r="C107" s="8">
        <v>10</v>
      </c>
      <c r="D107" s="9">
        <v>137</v>
      </c>
      <c r="E107" s="10">
        <v>6.7372262773722627</v>
      </c>
      <c r="F107" s="10">
        <v>39.075182481751824</v>
      </c>
      <c r="G107" s="10">
        <v>41.294160583941611</v>
      </c>
      <c r="H107" s="10">
        <v>11.574452554744527</v>
      </c>
      <c r="I107" s="10">
        <v>1.3189781021897811</v>
      </c>
      <c r="J107" s="10">
        <f t="shared" si="4"/>
        <v>45.812408759124089</v>
      </c>
      <c r="K107" s="11">
        <v>118</v>
      </c>
      <c r="L107" s="8">
        <v>0.55000000000000004</v>
      </c>
      <c r="M107" s="8">
        <v>100</v>
      </c>
      <c r="N107" s="8">
        <v>81</v>
      </c>
      <c r="O107" s="8">
        <v>86</v>
      </c>
      <c r="Q107" s="8">
        <v>15</v>
      </c>
      <c r="R107" s="8">
        <v>16</v>
      </c>
    </row>
    <row r="108" spans="1:18" x14ac:dyDescent="0.2">
      <c r="A108" s="8" t="s">
        <v>116</v>
      </c>
      <c r="B108" s="8" t="s">
        <v>168</v>
      </c>
      <c r="C108" s="8">
        <v>12</v>
      </c>
      <c r="D108" s="9">
        <v>112.45</v>
      </c>
      <c r="E108" s="10">
        <v>6.7879057358826138</v>
      </c>
      <c r="F108" s="10">
        <v>29.986216096042682</v>
      </c>
      <c r="G108" s="10">
        <v>41.771453979546465</v>
      </c>
      <c r="H108" s="10">
        <v>19.917741218319254</v>
      </c>
      <c r="I108" s="10">
        <v>1.5366829702089819</v>
      </c>
      <c r="J108" s="10">
        <f t="shared" si="4"/>
        <v>36.774121831925299</v>
      </c>
      <c r="K108" s="11">
        <v>131</v>
      </c>
      <c r="L108" s="8">
        <v>1.17</v>
      </c>
      <c r="M108" s="8">
        <v>62</v>
      </c>
      <c r="N108" s="8">
        <v>79.569999999999993</v>
      </c>
      <c r="O108" s="8">
        <v>103</v>
      </c>
      <c r="Q108" s="8">
        <v>4</v>
      </c>
      <c r="R108" s="8">
        <v>17</v>
      </c>
    </row>
    <row r="109" spans="1:18" x14ac:dyDescent="0.2">
      <c r="A109" s="8" t="s">
        <v>135</v>
      </c>
      <c r="B109" s="8" t="s">
        <v>168</v>
      </c>
      <c r="C109" s="8">
        <v>7</v>
      </c>
      <c r="D109" s="9">
        <v>49.099999999999994</v>
      </c>
      <c r="E109" s="10">
        <v>5.6048879837067211</v>
      </c>
      <c r="F109" s="10">
        <v>26.156822810590636</v>
      </c>
      <c r="G109" s="10">
        <v>41.038696537678206</v>
      </c>
      <c r="H109" s="10">
        <v>20.763747454175157</v>
      </c>
      <c r="I109" s="10">
        <v>6.4358452138492881</v>
      </c>
      <c r="J109" s="10">
        <f t="shared" si="4"/>
        <v>31.761710794297358</v>
      </c>
      <c r="K109" s="11">
        <v>138</v>
      </c>
      <c r="L109" s="8">
        <v>0.41</v>
      </c>
      <c r="M109" s="8">
        <v>111</v>
      </c>
      <c r="N109" s="8">
        <v>79</v>
      </c>
      <c r="O109" s="8">
        <v>111</v>
      </c>
      <c r="Q109" s="8">
        <v>18</v>
      </c>
      <c r="R109" s="8">
        <v>18</v>
      </c>
    </row>
    <row r="110" spans="1:18" x14ac:dyDescent="0.2">
      <c r="A110" s="8" t="s">
        <v>107</v>
      </c>
      <c r="B110" s="8" t="s">
        <v>168</v>
      </c>
      <c r="C110" s="8">
        <v>9</v>
      </c>
      <c r="D110" s="9">
        <v>118.2</v>
      </c>
      <c r="E110" s="10">
        <v>6.4796954314720807</v>
      </c>
      <c r="F110" s="10">
        <v>37.520304568527912</v>
      </c>
      <c r="G110" s="10">
        <v>42.802030456852791</v>
      </c>
      <c r="H110" s="10">
        <v>12.214890016920474</v>
      </c>
      <c r="I110" s="10">
        <v>0.98307952622673433</v>
      </c>
      <c r="J110" s="10">
        <f t="shared" si="4"/>
        <v>43.999999999999993</v>
      </c>
      <c r="K110" s="11">
        <v>123</v>
      </c>
      <c r="L110" s="8">
        <v>0.53</v>
      </c>
      <c r="M110" s="8">
        <v>103</v>
      </c>
      <c r="N110" s="8">
        <v>79</v>
      </c>
      <c r="O110" s="8">
        <v>115</v>
      </c>
      <c r="Q110" s="8">
        <v>17</v>
      </c>
      <c r="R110" s="8">
        <v>19</v>
      </c>
    </row>
    <row r="111" spans="1:18" x14ac:dyDescent="0.2">
      <c r="A111" s="8" t="s">
        <v>111</v>
      </c>
      <c r="B111" s="8" t="s">
        <v>168</v>
      </c>
      <c r="C111" s="8">
        <v>6</v>
      </c>
      <c r="D111" s="9">
        <v>68.100000000000009</v>
      </c>
      <c r="E111" s="10">
        <v>12.771659324522759</v>
      </c>
      <c r="F111" s="10">
        <v>56.215124816446398</v>
      </c>
      <c r="G111" s="10">
        <v>26.22173274596182</v>
      </c>
      <c r="H111" s="10">
        <v>3.8906020558002941</v>
      </c>
      <c r="I111" s="10">
        <v>0.90088105726872225</v>
      </c>
      <c r="J111" s="10">
        <f t="shared" si="4"/>
        <v>68.986784140969149</v>
      </c>
      <c r="K111" s="11">
        <v>68</v>
      </c>
      <c r="L111" s="8">
        <v>2.76</v>
      </c>
      <c r="M111" s="8">
        <v>10</v>
      </c>
      <c r="N111" s="8">
        <v>78.86</v>
      </c>
      <c r="O111" s="8">
        <v>117</v>
      </c>
      <c r="Q111" s="8">
        <v>1</v>
      </c>
      <c r="R111" s="8">
        <v>20</v>
      </c>
    </row>
    <row r="112" spans="1:18" x14ac:dyDescent="0.2">
      <c r="A112" s="8" t="s">
        <v>146</v>
      </c>
      <c r="B112" s="8" t="s">
        <v>168</v>
      </c>
      <c r="C112" s="8">
        <v>5</v>
      </c>
      <c r="D112" s="9">
        <v>35.699999999999996</v>
      </c>
      <c r="E112" s="10">
        <v>5.2352941176470598</v>
      </c>
      <c r="F112" s="10">
        <v>19.815126050420169</v>
      </c>
      <c r="G112" s="10">
        <v>38.274509803921575</v>
      </c>
      <c r="H112" s="10">
        <v>35.288515406162468</v>
      </c>
      <c r="I112" s="10">
        <v>1.3865546218487397</v>
      </c>
      <c r="J112" s="10">
        <f t="shared" si="4"/>
        <v>25.050420168067227</v>
      </c>
      <c r="K112" s="11">
        <v>148</v>
      </c>
      <c r="L112" s="13"/>
      <c r="M112" s="13"/>
      <c r="N112" s="8">
        <v>78.430000000000007</v>
      </c>
      <c r="O112" s="8">
        <v>119</v>
      </c>
      <c r="Q112" s="13"/>
      <c r="R112" s="22" t="s">
        <v>191</v>
      </c>
    </row>
    <row r="113" spans="1:18" x14ac:dyDescent="0.2">
      <c r="A113" s="8" t="s">
        <v>87</v>
      </c>
      <c r="B113" s="8" t="s">
        <v>168</v>
      </c>
      <c r="C113" s="8">
        <v>8</v>
      </c>
      <c r="D113" s="9">
        <v>161.80000000000001</v>
      </c>
      <c r="E113" s="10">
        <v>16.491965389369593</v>
      </c>
      <c r="F113" s="10">
        <v>43.371446229913474</v>
      </c>
      <c r="G113" s="10">
        <v>35.796044499381956</v>
      </c>
      <c r="H113" s="10">
        <v>4.07601977750309</v>
      </c>
      <c r="I113" s="10">
        <v>0.26452410383189118</v>
      </c>
      <c r="J113" s="10">
        <f t="shared" si="4"/>
        <v>59.86341161928307</v>
      </c>
      <c r="K113" s="11">
        <v>94</v>
      </c>
      <c r="L113" s="8">
        <v>0.79</v>
      </c>
      <c r="M113" s="8">
        <v>71</v>
      </c>
      <c r="N113" s="8">
        <v>77.86</v>
      </c>
      <c r="O113" s="8">
        <v>123</v>
      </c>
      <c r="Q113" s="8">
        <v>9</v>
      </c>
      <c r="R113" s="8">
        <v>22</v>
      </c>
    </row>
    <row r="114" spans="1:18" x14ac:dyDescent="0.2">
      <c r="A114" s="8" t="s">
        <v>106</v>
      </c>
      <c r="B114" s="8" t="s">
        <v>168</v>
      </c>
      <c r="C114" s="8">
        <v>7</v>
      </c>
      <c r="D114" s="9">
        <v>101.65000000000002</v>
      </c>
      <c r="E114" s="10">
        <v>6.0777176586325625</v>
      </c>
      <c r="F114" s="10">
        <v>48.189867191342827</v>
      </c>
      <c r="G114" s="10">
        <v>38.063453025086076</v>
      </c>
      <c r="H114" s="10">
        <v>7.0039350713231672</v>
      </c>
      <c r="I114" s="10">
        <v>0.66502705361534664</v>
      </c>
      <c r="J114" s="10">
        <f t="shared" si="4"/>
        <v>54.267584849975393</v>
      </c>
      <c r="K114" s="11">
        <v>106</v>
      </c>
      <c r="L114" s="8">
        <v>1.02</v>
      </c>
      <c r="M114" s="12">
        <v>65</v>
      </c>
      <c r="N114" s="8">
        <v>77.569999999999993</v>
      </c>
      <c r="O114" s="8">
        <v>129</v>
      </c>
      <c r="Q114" s="8">
        <v>5</v>
      </c>
      <c r="R114" s="8">
        <v>23</v>
      </c>
    </row>
    <row r="115" spans="1:18" x14ac:dyDescent="0.2">
      <c r="A115" s="8" t="s">
        <v>151</v>
      </c>
      <c r="B115" s="8" t="s">
        <v>168</v>
      </c>
      <c r="C115" s="8">
        <v>4</v>
      </c>
      <c r="D115" s="9">
        <v>35.550000000000004</v>
      </c>
      <c r="E115" s="10">
        <v>2.0689170182841066</v>
      </c>
      <c r="F115" s="10">
        <v>17.495077355836848</v>
      </c>
      <c r="G115" s="10">
        <v>36.610407876230653</v>
      </c>
      <c r="H115" s="10">
        <v>28.866385372714479</v>
      </c>
      <c r="I115" s="10">
        <v>14.959212376933893</v>
      </c>
      <c r="J115" s="10">
        <f t="shared" si="4"/>
        <v>19.563994374120956</v>
      </c>
      <c r="K115" s="11">
        <v>151</v>
      </c>
      <c r="L115" s="8">
        <v>0.11</v>
      </c>
      <c r="M115" s="12">
        <v>125</v>
      </c>
      <c r="N115" s="8">
        <v>77.290000000000006</v>
      </c>
      <c r="O115" s="8">
        <v>131</v>
      </c>
      <c r="Q115" s="8">
        <v>24</v>
      </c>
      <c r="R115" s="8">
        <v>24</v>
      </c>
    </row>
    <row r="116" spans="1:18" x14ac:dyDescent="0.2">
      <c r="A116" s="8" t="s">
        <v>147</v>
      </c>
      <c r="B116" s="8" t="s">
        <v>168</v>
      </c>
      <c r="C116" s="8">
        <v>4</v>
      </c>
      <c r="D116" s="9">
        <v>24.03</v>
      </c>
      <c r="E116" s="10">
        <v>6.9596337910944657</v>
      </c>
      <c r="F116" s="10">
        <v>30.573866000832293</v>
      </c>
      <c r="G116" s="10">
        <v>41.34373699542239</v>
      </c>
      <c r="H116" s="10">
        <v>16.886392009987514</v>
      </c>
      <c r="I116" s="10">
        <v>4.2363712026633369</v>
      </c>
      <c r="J116" s="10">
        <f t="shared" si="4"/>
        <v>37.533499791926758</v>
      </c>
      <c r="K116" s="11">
        <v>130</v>
      </c>
      <c r="L116" s="8">
        <v>0.19</v>
      </c>
      <c r="M116" s="8">
        <v>123</v>
      </c>
      <c r="N116" s="8">
        <v>76.569999999999993</v>
      </c>
      <c r="O116" s="8">
        <v>134</v>
      </c>
      <c r="Q116" s="8">
        <v>22</v>
      </c>
      <c r="R116" s="8">
        <v>25</v>
      </c>
    </row>
    <row r="117" spans="1:18" s="13" customFormat="1" x14ac:dyDescent="0.2">
      <c r="D117" s="19"/>
      <c r="E117" s="20"/>
      <c r="F117" s="20"/>
      <c r="G117" s="20"/>
      <c r="H117" s="20"/>
      <c r="I117" s="20"/>
      <c r="J117" s="20"/>
      <c r="K117" s="21"/>
    </row>
    <row r="118" spans="1:18" x14ac:dyDescent="0.2">
      <c r="A118" s="8" t="s">
        <v>145</v>
      </c>
      <c r="B118" s="8" t="s">
        <v>172</v>
      </c>
      <c r="C118" s="8">
        <v>1</v>
      </c>
      <c r="D118" s="9">
        <v>17</v>
      </c>
      <c r="E118" s="10">
        <v>10</v>
      </c>
      <c r="F118" s="10">
        <v>46</v>
      </c>
      <c r="G118" s="10">
        <v>44</v>
      </c>
      <c r="H118" s="10">
        <v>0</v>
      </c>
      <c r="I118" s="10">
        <v>0</v>
      </c>
      <c r="J118" s="10">
        <f t="shared" ref="J118:J130" si="5">SUM(E118,F118)</f>
        <v>56</v>
      </c>
      <c r="K118" s="11">
        <v>103</v>
      </c>
      <c r="L118" s="13"/>
      <c r="M118" s="13"/>
      <c r="N118" s="8">
        <v>85.14</v>
      </c>
      <c r="O118" s="8">
        <v>20</v>
      </c>
      <c r="Q118" s="8">
        <v>12</v>
      </c>
      <c r="R118" s="8">
        <v>1</v>
      </c>
    </row>
    <row r="119" spans="1:18" x14ac:dyDescent="0.2">
      <c r="A119" s="8" t="s">
        <v>124</v>
      </c>
      <c r="B119" s="8" t="s">
        <v>172</v>
      </c>
      <c r="C119" s="8">
        <v>5</v>
      </c>
      <c r="D119" s="9">
        <v>51.7</v>
      </c>
      <c r="E119" s="10">
        <v>14.94777562862669</v>
      </c>
      <c r="F119" s="10">
        <v>32.601547388781427</v>
      </c>
      <c r="G119" s="10">
        <v>42.116054158607348</v>
      </c>
      <c r="H119" s="10">
        <v>8.5531914893617014</v>
      </c>
      <c r="I119" s="10">
        <v>1.7814313346228239</v>
      </c>
      <c r="J119" s="10">
        <f t="shared" si="5"/>
        <v>47.549323017408113</v>
      </c>
      <c r="K119" s="11">
        <v>117</v>
      </c>
      <c r="L119" s="8">
        <v>0.62</v>
      </c>
      <c r="M119" s="8">
        <v>90</v>
      </c>
      <c r="N119" s="8">
        <v>84.71</v>
      </c>
      <c r="O119" s="8">
        <v>22</v>
      </c>
      <c r="Q119" s="8">
        <v>6</v>
      </c>
      <c r="R119" s="8">
        <v>2</v>
      </c>
    </row>
    <row r="120" spans="1:18" x14ac:dyDescent="0.2">
      <c r="A120" s="8" t="s">
        <v>156</v>
      </c>
      <c r="B120" s="8" t="s">
        <v>172</v>
      </c>
      <c r="C120" s="8">
        <v>3</v>
      </c>
      <c r="D120" s="9">
        <v>11</v>
      </c>
      <c r="E120" s="10">
        <v>6.3636363636363633</v>
      </c>
      <c r="F120" s="10">
        <v>17.636363636363637</v>
      </c>
      <c r="G120" s="10">
        <v>45.636363636363633</v>
      </c>
      <c r="H120" s="10">
        <v>26.818181818181817</v>
      </c>
      <c r="I120" s="10">
        <v>3.5454545454545454</v>
      </c>
      <c r="J120" s="10">
        <f t="shared" si="5"/>
        <v>24</v>
      </c>
      <c r="K120" s="11">
        <v>149</v>
      </c>
      <c r="L120" s="8">
        <v>0.33</v>
      </c>
      <c r="M120" s="8">
        <v>120</v>
      </c>
      <c r="N120" s="8">
        <v>84</v>
      </c>
      <c r="O120" s="8">
        <v>30</v>
      </c>
      <c r="Q120" s="8">
        <v>10</v>
      </c>
      <c r="R120" s="8">
        <v>3</v>
      </c>
    </row>
    <row r="121" spans="1:18" x14ac:dyDescent="0.2">
      <c r="A121" s="8" t="s">
        <v>122</v>
      </c>
      <c r="B121" s="8" t="s">
        <v>172</v>
      </c>
      <c r="C121" s="8">
        <v>8</v>
      </c>
      <c r="D121" s="9">
        <v>72.58</v>
      </c>
      <c r="E121" s="10">
        <v>7.8432074951777349</v>
      </c>
      <c r="F121" s="10">
        <v>35.513915679250488</v>
      </c>
      <c r="G121" s="10">
        <v>38.929594929732716</v>
      </c>
      <c r="H121" s="10">
        <v>15.767015706806282</v>
      </c>
      <c r="I121" s="10">
        <v>1.9462661890327912</v>
      </c>
      <c r="J121" s="10">
        <f t="shared" si="5"/>
        <v>43.357123174428224</v>
      </c>
      <c r="K121" s="11">
        <v>124</v>
      </c>
      <c r="L121" s="8">
        <v>0.63</v>
      </c>
      <c r="M121" s="8">
        <v>88</v>
      </c>
      <c r="N121" s="8">
        <v>83.57</v>
      </c>
      <c r="O121" s="8">
        <v>36</v>
      </c>
      <c r="Q121" s="8">
        <v>4</v>
      </c>
      <c r="R121" s="8">
        <v>4</v>
      </c>
    </row>
    <row r="122" spans="1:18" x14ac:dyDescent="0.2">
      <c r="A122" s="8" t="s">
        <v>152</v>
      </c>
      <c r="B122" s="8" t="s">
        <v>172</v>
      </c>
      <c r="C122" s="8">
        <v>5</v>
      </c>
      <c r="D122" s="9">
        <v>20.100000000000001</v>
      </c>
      <c r="E122" s="10">
        <v>4.567164179104477</v>
      </c>
      <c r="F122" s="10">
        <v>21.124378109452735</v>
      </c>
      <c r="G122" s="10">
        <v>50.552238805970148</v>
      </c>
      <c r="H122" s="10">
        <v>17.980099502487558</v>
      </c>
      <c r="I122" s="10">
        <v>5.7761194029850742</v>
      </c>
      <c r="J122" s="10">
        <f t="shared" si="5"/>
        <v>25.691542288557212</v>
      </c>
      <c r="K122" s="11">
        <v>147</v>
      </c>
      <c r="L122" s="8">
        <v>0.34</v>
      </c>
      <c r="M122" s="8">
        <v>119</v>
      </c>
      <c r="N122" s="8">
        <v>83.43</v>
      </c>
      <c r="O122" s="8">
        <v>39</v>
      </c>
      <c r="Q122" s="8">
        <v>9</v>
      </c>
      <c r="R122" s="8">
        <v>5</v>
      </c>
    </row>
    <row r="123" spans="1:18" x14ac:dyDescent="0.2">
      <c r="A123" s="8" t="s">
        <v>113</v>
      </c>
      <c r="B123" s="8" t="s">
        <v>172</v>
      </c>
      <c r="C123" s="8">
        <v>6</v>
      </c>
      <c r="D123" s="9">
        <v>74.02000000000001</v>
      </c>
      <c r="E123" s="10">
        <v>13.136854904079977</v>
      </c>
      <c r="F123" s="10">
        <v>39.972304782491214</v>
      </c>
      <c r="G123" s="10">
        <v>34.347203458524717</v>
      </c>
      <c r="H123" s="10">
        <v>10.964063766549581</v>
      </c>
      <c r="I123" s="10">
        <v>1.5795730883544985</v>
      </c>
      <c r="J123" s="10">
        <f t="shared" si="5"/>
        <v>53.109159686571189</v>
      </c>
      <c r="K123" s="11">
        <v>109</v>
      </c>
      <c r="L123" s="8">
        <v>0.75</v>
      </c>
      <c r="M123" s="8">
        <v>78</v>
      </c>
      <c r="N123" s="8">
        <v>83.14</v>
      </c>
      <c r="O123" s="8">
        <v>46</v>
      </c>
      <c r="Q123" s="8">
        <v>3</v>
      </c>
      <c r="R123" s="8">
        <v>6</v>
      </c>
    </row>
    <row r="124" spans="1:18" x14ac:dyDescent="0.2">
      <c r="A124" s="8" t="s">
        <v>150</v>
      </c>
      <c r="B124" s="8" t="s">
        <v>172</v>
      </c>
      <c r="C124" s="8">
        <v>6</v>
      </c>
      <c r="D124" s="9">
        <v>23.299999999999997</v>
      </c>
      <c r="E124" s="10">
        <v>4.9871244635193142</v>
      </c>
      <c r="F124" s="10">
        <v>26.502145922746784</v>
      </c>
      <c r="G124" s="10">
        <v>48.145922746781117</v>
      </c>
      <c r="H124" s="10">
        <v>17.703862660944207</v>
      </c>
      <c r="I124" s="10">
        <v>2.6609442060085842</v>
      </c>
      <c r="J124" s="10">
        <f t="shared" si="5"/>
        <v>31.489270386266099</v>
      </c>
      <c r="K124" s="11">
        <v>139</v>
      </c>
      <c r="L124" s="8">
        <v>0.78</v>
      </c>
      <c r="M124" s="8">
        <v>75</v>
      </c>
      <c r="N124" s="8">
        <v>83.14</v>
      </c>
      <c r="O124" s="8">
        <v>48</v>
      </c>
      <c r="Q124" s="8">
        <v>2</v>
      </c>
      <c r="R124" s="8">
        <v>7</v>
      </c>
    </row>
    <row r="125" spans="1:18" x14ac:dyDescent="0.2">
      <c r="A125" s="8" t="s">
        <v>119</v>
      </c>
      <c r="B125" s="8" t="s">
        <v>172</v>
      </c>
      <c r="C125" s="8">
        <v>3</v>
      </c>
      <c r="D125" s="9">
        <v>35</v>
      </c>
      <c r="E125" s="10">
        <v>24.514285714285716</v>
      </c>
      <c r="F125" s="10">
        <v>54.6</v>
      </c>
      <c r="G125" s="10">
        <v>18.285714285714285</v>
      </c>
      <c r="H125" s="10">
        <v>1.9428571428571428</v>
      </c>
      <c r="I125" s="10">
        <v>0.65714285714285714</v>
      </c>
      <c r="J125" s="10">
        <f t="shared" si="5"/>
        <v>79.114285714285714</v>
      </c>
      <c r="K125" s="11">
        <v>38</v>
      </c>
      <c r="L125" s="8">
        <v>0.28000000000000003</v>
      </c>
      <c r="M125" s="12">
        <v>121</v>
      </c>
      <c r="N125" s="8">
        <v>82.57</v>
      </c>
      <c r="O125" s="8">
        <v>58</v>
      </c>
      <c r="Q125" s="8">
        <v>11</v>
      </c>
      <c r="R125" s="8">
        <v>8</v>
      </c>
    </row>
    <row r="126" spans="1:18" x14ac:dyDescent="0.2">
      <c r="A126" s="8" t="s">
        <v>127</v>
      </c>
      <c r="B126" s="8" t="s">
        <v>172</v>
      </c>
      <c r="C126" s="8">
        <v>6</v>
      </c>
      <c r="D126" s="9">
        <v>56.099999999999994</v>
      </c>
      <c r="E126" s="10">
        <v>9.7415329768270951</v>
      </c>
      <c r="F126" s="10">
        <v>34.402852049910869</v>
      </c>
      <c r="G126" s="10">
        <v>40.083778966131916</v>
      </c>
      <c r="H126" s="10">
        <v>15.411764705882353</v>
      </c>
      <c r="I126" s="10">
        <v>0.36007130124777187</v>
      </c>
      <c r="J126" s="10">
        <f t="shared" si="5"/>
        <v>44.144385026737964</v>
      </c>
      <c r="K126" s="11">
        <v>121</v>
      </c>
      <c r="L126" s="8">
        <v>0.43</v>
      </c>
      <c r="M126" s="8">
        <v>110</v>
      </c>
      <c r="N126" s="8">
        <v>81.430000000000007</v>
      </c>
      <c r="O126" s="8">
        <v>78</v>
      </c>
      <c r="Q126" s="8">
        <v>8</v>
      </c>
      <c r="R126" s="8">
        <v>9</v>
      </c>
    </row>
    <row r="127" spans="1:18" x14ac:dyDescent="0.2">
      <c r="A127" s="8" t="s">
        <v>129</v>
      </c>
      <c r="B127" s="8" t="s">
        <v>172</v>
      </c>
      <c r="C127" s="8">
        <v>9</v>
      </c>
      <c r="D127" s="9">
        <v>68.2</v>
      </c>
      <c r="E127" s="10">
        <v>6.3445747800586494</v>
      </c>
      <c r="F127" s="10">
        <v>23.781524926686213</v>
      </c>
      <c r="G127" s="10">
        <v>42.860703812316714</v>
      </c>
      <c r="H127" s="10">
        <v>21.123167155425218</v>
      </c>
      <c r="I127" s="10">
        <v>5.8900293255131961</v>
      </c>
      <c r="J127" s="10">
        <f t="shared" si="5"/>
        <v>30.126099706744863</v>
      </c>
      <c r="K127" s="11">
        <v>142</v>
      </c>
      <c r="L127" s="8">
        <v>0.59</v>
      </c>
      <c r="M127" s="8">
        <v>98</v>
      </c>
      <c r="N127" s="8">
        <v>80.14</v>
      </c>
      <c r="O127" s="8">
        <v>96</v>
      </c>
      <c r="Q127" s="8">
        <v>7</v>
      </c>
      <c r="R127" s="8">
        <v>10</v>
      </c>
    </row>
    <row r="128" spans="1:18" x14ac:dyDescent="0.2">
      <c r="A128" s="8" t="s">
        <v>120</v>
      </c>
      <c r="B128" s="8" t="s">
        <v>172</v>
      </c>
      <c r="C128" s="8">
        <v>11</v>
      </c>
      <c r="D128" s="9">
        <v>104.5</v>
      </c>
      <c r="E128" s="10">
        <v>4.6851674641148326</v>
      </c>
      <c r="F128" s="10">
        <v>28.123444976076552</v>
      </c>
      <c r="G128" s="10">
        <v>40.850717703349289</v>
      </c>
      <c r="H128" s="10">
        <v>22.7799043062201</v>
      </c>
      <c r="I128" s="10">
        <v>3.5607655502392341</v>
      </c>
      <c r="J128" s="10">
        <f t="shared" si="5"/>
        <v>32.808612440191382</v>
      </c>
      <c r="K128" s="11">
        <v>135</v>
      </c>
      <c r="L128" s="8">
        <v>0.63</v>
      </c>
      <c r="M128" s="12">
        <v>89</v>
      </c>
      <c r="N128" s="8">
        <v>79.290000000000006</v>
      </c>
      <c r="O128" s="8">
        <v>108</v>
      </c>
      <c r="Q128" s="8">
        <v>5</v>
      </c>
      <c r="R128" s="8">
        <v>11</v>
      </c>
    </row>
    <row r="129" spans="1:18" x14ac:dyDescent="0.2">
      <c r="A129" s="8" t="s">
        <v>158</v>
      </c>
      <c r="B129" s="8" t="s">
        <v>172</v>
      </c>
      <c r="C129" s="8">
        <v>2</v>
      </c>
      <c r="D129" s="9">
        <v>12.4</v>
      </c>
      <c r="E129" s="10">
        <v>0</v>
      </c>
      <c r="F129" s="10">
        <v>17.096774193548388</v>
      </c>
      <c r="G129" s="10">
        <v>24.35483870967742</v>
      </c>
      <c r="H129" s="10">
        <v>28.580645161290324</v>
      </c>
      <c r="I129" s="10">
        <v>29.967741935483872</v>
      </c>
      <c r="J129" s="10">
        <f t="shared" si="5"/>
        <v>17.096774193548388</v>
      </c>
      <c r="K129" s="11">
        <v>152</v>
      </c>
      <c r="L129" s="8">
        <v>1.23</v>
      </c>
      <c r="M129" s="8">
        <v>60</v>
      </c>
      <c r="N129" s="8">
        <v>77.86</v>
      </c>
      <c r="O129" s="8">
        <v>124</v>
      </c>
      <c r="Q129" s="8">
        <v>1</v>
      </c>
      <c r="R129" s="8">
        <v>12</v>
      </c>
    </row>
    <row r="130" spans="1:18" x14ac:dyDescent="0.2">
      <c r="A130" s="8" t="s">
        <v>159</v>
      </c>
      <c r="B130" s="8" t="s">
        <v>172</v>
      </c>
      <c r="C130" s="8">
        <v>1</v>
      </c>
      <c r="D130" s="9">
        <v>12</v>
      </c>
      <c r="E130" s="10">
        <v>3</v>
      </c>
      <c r="F130" s="10">
        <v>4</v>
      </c>
      <c r="G130" s="10">
        <v>39</v>
      </c>
      <c r="H130" s="10">
        <v>38</v>
      </c>
      <c r="I130" s="10">
        <v>16</v>
      </c>
      <c r="J130" s="10">
        <f t="shared" si="5"/>
        <v>7</v>
      </c>
      <c r="K130" s="11">
        <v>153</v>
      </c>
      <c r="L130" s="13"/>
      <c r="M130" s="13"/>
      <c r="N130" s="13"/>
      <c r="O130" s="13"/>
      <c r="Q130" s="13">
        <v>13</v>
      </c>
      <c r="R130" s="23" t="s">
        <v>191</v>
      </c>
    </row>
    <row r="131" spans="1:18" s="13" customFormat="1" x14ac:dyDescent="0.2">
      <c r="D131" s="19"/>
      <c r="E131" s="20"/>
      <c r="F131" s="20"/>
      <c r="G131" s="20"/>
      <c r="H131" s="20"/>
      <c r="I131" s="20"/>
      <c r="J131" s="20"/>
      <c r="K131" s="21"/>
    </row>
    <row r="132" spans="1:18" x14ac:dyDescent="0.2">
      <c r="A132" s="8" t="s">
        <v>108</v>
      </c>
      <c r="B132" s="8" t="s">
        <v>169</v>
      </c>
      <c r="C132" s="8">
        <v>1</v>
      </c>
      <c r="D132" s="9">
        <v>32.5</v>
      </c>
      <c r="E132" s="10">
        <v>56</v>
      </c>
      <c r="F132" s="10">
        <v>39</v>
      </c>
      <c r="G132" s="10">
        <v>4</v>
      </c>
      <c r="H132" s="10">
        <v>0</v>
      </c>
      <c r="I132" s="10">
        <v>1</v>
      </c>
      <c r="J132" s="10">
        <f t="shared" ref="J132:J147" si="6">SUM(E132,F132)</f>
        <v>95</v>
      </c>
      <c r="K132" s="11">
        <v>1</v>
      </c>
      <c r="L132" s="13"/>
      <c r="M132" s="13"/>
      <c r="N132" s="8">
        <v>92</v>
      </c>
      <c r="O132" s="8">
        <v>2</v>
      </c>
      <c r="R132" s="8">
        <v>1</v>
      </c>
    </row>
    <row r="133" spans="1:18" x14ac:dyDescent="0.2">
      <c r="A133" s="8" t="s">
        <v>153</v>
      </c>
      <c r="B133" s="8" t="s">
        <v>169</v>
      </c>
      <c r="C133" s="8">
        <v>1</v>
      </c>
      <c r="D133" s="9">
        <v>7.45</v>
      </c>
      <c r="E133" s="10">
        <v>19</v>
      </c>
      <c r="F133" s="10">
        <v>36</v>
      </c>
      <c r="G133" s="10">
        <v>40</v>
      </c>
      <c r="H133" s="10">
        <v>5</v>
      </c>
      <c r="I133" s="10">
        <v>0</v>
      </c>
      <c r="J133" s="10">
        <f t="shared" si="6"/>
        <v>55</v>
      </c>
      <c r="K133" s="11">
        <v>105</v>
      </c>
      <c r="L133" s="13"/>
      <c r="M133" s="13"/>
      <c r="N133" s="8">
        <v>85.29</v>
      </c>
      <c r="O133" s="8">
        <v>19</v>
      </c>
      <c r="R133" s="8">
        <v>2</v>
      </c>
    </row>
    <row r="134" spans="1:18" x14ac:dyDescent="0.2">
      <c r="A134" s="8" t="s">
        <v>137</v>
      </c>
      <c r="B134" s="8" t="s">
        <v>169</v>
      </c>
      <c r="C134" s="8">
        <v>1</v>
      </c>
      <c r="D134" s="9">
        <v>14.4</v>
      </c>
      <c r="E134" s="10">
        <v>34</v>
      </c>
      <c r="F134" s="10">
        <v>39</v>
      </c>
      <c r="G134" s="10">
        <v>22</v>
      </c>
      <c r="H134" s="10">
        <v>4</v>
      </c>
      <c r="I134" s="10">
        <v>1</v>
      </c>
      <c r="J134" s="10">
        <f t="shared" si="6"/>
        <v>73</v>
      </c>
      <c r="K134" s="11">
        <v>61</v>
      </c>
      <c r="L134" s="13"/>
      <c r="M134" s="13"/>
      <c r="N134" s="8">
        <v>84.57</v>
      </c>
      <c r="O134" s="8">
        <v>23</v>
      </c>
      <c r="R134" s="8">
        <v>3</v>
      </c>
    </row>
    <row r="135" spans="1:18" x14ac:dyDescent="0.2">
      <c r="A135" s="8" t="s">
        <v>154</v>
      </c>
      <c r="B135" s="8" t="s">
        <v>169</v>
      </c>
      <c r="C135" s="8">
        <v>1</v>
      </c>
      <c r="D135" s="9">
        <v>12.1</v>
      </c>
      <c r="E135" s="10">
        <v>7</v>
      </c>
      <c r="F135" s="10">
        <v>36</v>
      </c>
      <c r="G135" s="10">
        <v>38</v>
      </c>
      <c r="H135" s="10">
        <v>18</v>
      </c>
      <c r="I135" s="10">
        <v>1</v>
      </c>
      <c r="J135" s="10">
        <f t="shared" si="6"/>
        <v>43</v>
      </c>
      <c r="K135" s="11">
        <v>125</v>
      </c>
      <c r="L135" s="13"/>
      <c r="M135" s="13"/>
      <c r="N135" s="8">
        <v>82</v>
      </c>
      <c r="O135" s="8">
        <v>70</v>
      </c>
      <c r="R135" s="8">
        <v>4</v>
      </c>
    </row>
    <row r="136" spans="1:18" x14ac:dyDescent="0.2">
      <c r="A136" s="8" t="s">
        <v>143</v>
      </c>
      <c r="B136" s="8" t="s">
        <v>169</v>
      </c>
      <c r="C136" s="8">
        <v>1</v>
      </c>
      <c r="D136" s="9">
        <v>13.9</v>
      </c>
      <c r="E136" s="10">
        <v>21.000000000000004</v>
      </c>
      <c r="F136" s="10">
        <v>40</v>
      </c>
      <c r="G136" s="10">
        <v>34</v>
      </c>
      <c r="H136" s="10">
        <v>3</v>
      </c>
      <c r="I136" s="10">
        <v>2</v>
      </c>
      <c r="J136" s="10">
        <f t="shared" si="6"/>
        <v>61</v>
      </c>
      <c r="K136" s="11">
        <v>88</v>
      </c>
      <c r="L136" s="13"/>
      <c r="M136" s="13"/>
      <c r="N136" s="8">
        <v>81.290000000000006</v>
      </c>
      <c r="O136" s="8">
        <v>80</v>
      </c>
      <c r="R136" s="8">
        <v>5</v>
      </c>
    </row>
    <row r="137" spans="1:18" x14ac:dyDescent="0.2">
      <c r="A137" s="8" t="s">
        <v>134</v>
      </c>
      <c r="B137" s="8" t="s">
        <v>169</v>
      </c>
      <c r="C137" s="8">
        <v>2</v>
      </c>
      <c r="D137" s="9">
        <v>50.39</v>
      </c>
      <c r="E137" s="10">
        <v>7.1795991268108761</v>
      </c>
      <c r="F137" s="10">
        <v>20.964080174637825</v>
      </c>
      <c r="G137" s="10">
        <v>48.410200436594572</v>
      </c>
      <c r="H137" s="10">
        <v>15.92816034927565</v>
      </c>
      <c r="I137" s="10">
        <v>7.5179599126810883</v>
      </c>
      <c r="J137" s="10">
        <f t="shared" si="6"/>
        <v>28.143679301448699</v>
      </c>
      <c r="K137" s="11">
        <v>146</v>
      </c>
      <c r="L137" s="8">
        <v>0.67</v>
      </c>
      <c r="M137" s="8">
        <v>84</v>
      </c>
      <c r="N137" s="8">
        <v>81</v>
      </c>
      <c r="O137" s="8">
        <v>87</v>
      </c>
      <c r="R137" s="8">
        <v>6</v>
      </c>
    </row>
    <row r="138" spans="1:18" x14ac:dyDescent="0.2">
      <c r="A138" s="8" t="s">
        <v>141</v>
      </c>
      <c r="B138" s="8" t="s">
        <v>169</v>
      </c>
      <c r="C138" s="8">
        <v>1</v>
      </c>
      <c r="D138" s="9">
        <v>15.95</v>
      </c>
      <c r="E138" s="10">
        <v>21</v>
      </c>
      <c r="F138" s="10">
        <v>30</v>
      </c>
      <c r="G138" s="10">
        <v>31</v>
      </c>
      <c r="H138" s="10">
        <v>8</v>
      </c>
      <c r="I138" s="10">
        <v>10</v>
      </c>
      <c r="J138" s="10">
        <f t="shared" si="6"/>
        <v>51</v>
      </c>
      <c r="K138" s="11">
        <v>112</v>
      </c>
      <c r="L138" s="13"/>
      <c r="M138" s="13"/>
      <c r="N138" s="8">
        <v>81</v>
      </c>
      <c r="O138" s="8">
        <v>88</v>
      </c>
      <c r="R138" s="8">
        <v>7</v>
      </c>
    </row>
    <row r="139" spans="1:18" x14ac:dyDescent="0.2">
      <c r="A139" s="8" t="s">
        <v>128</v>
      </c>
      <c r="B139" s="8" t="s">
        <v>169</v>
      </c>
      <c r="C139" s="8">
        <v>1</v>
      </c>
      <c r="D139" s="9">
        <v>21.25</v>
      </c>
      <c r="E139" s="10">
        <v>39</v>
      </c>
      <c r="F139" s="10">
        <v>31</v>
      </c>
      <c r="G139" s="10">
        <v>25</v>
      </c>
      <c r="H139" s="10">
        <v>4</v>
      </c>
      <c r="I139" s="10">
        <v>1</v>
      </c>
      <c r="J139" s="10">
        <f t="shared" si="6"/>
        <v>70</v>
      </c>
      <c r="K139" s="11">
        <v>65</v>
      </c>
      <c r="L139" s="13"/>
      <c r="M139" s="13"/>
      <c r="N139" s="8">
        <v>80</v>
      </c>
      <c r="O139" s="8">
        <v>98</v>
      </c>
      <c r="R139" s="8">
        <v>8</v>
      </c>
    </row>
    <row r="140" spans="1:18" x14ac:dyDescent="0.2">
      <c r="A140" s="8" t="s">
        <v>138</v>
      </c>
      <c r="B140" s="8" t="s">
        <v>169</v>
      </c>
      <c r="C140" s="8">
        <v>1</v>
      </c>
      <c r="D140" s="9">
        <v>14.78</v>
      </c>
      <c r="E140" s="10">
        <v>26</v>
      </c>
      <c r="F140" s="10">
        <v>41</v>
      </c>
      <c r="G140" s="10">
        <v>26</v>
      </c>
      <c r="H140" s="10">
        <v>6</v>
      </c>
      <c r="I140" s="10">
        <v>1</v>
      </c>
      <c r="J140" s="10">
        <f t="shared" si="6"/>
        <v>67</v>
      </c>
      <c r="K140" s="11">
        <v>72</v>
      </c>
      <c r="L140" s="13"/>
      <c r="M140" s="13"/>
      <c r="N140" s="8">
        <v>80</v>
      </c>
      <c r="O140" s="8">
        <v>99</v>
      </c>
      <c r="R140" s="8">
        <v>9</v>
      </c>
    </row>
    <row r="141" spans="1:18" x14ac:dyDescent="0.2">
      <c r="A141" s="8" t="s">
        <v>139</v>
      </c>
      <c r="B141" s="8" t="s">
        <v>169</v>
      </c>
      <c r="C141" s="8">
        <v>1</v>
      </c>
      <c r="D141" s="9">
        <v>15.8</v>
      </c>
      <c r="E141" s="10">
        <v>22</v>
      </c>
      <c r="F141" s="10">
        <v>40</v>
      </c>
      <c r="G141" s="10">
        <v>36</v>
      </c>
      <c r="H141" s="10">
        <v>2</v>
      </c>
      <c r="I141" s="10">
        <v>0</v>
      </c>
      <c r="J141" s="10">
        <f t="shared" si="6"/>
        <v>62</v>
      </c>
      <c r="K141" s="11">
        <v>83</v>
      </c>
      <c r="L141" s="13"/>
      <c r="M141" s="13"/>
      <c r="N141" s="8">
        <v>78.430000000000007</v>
      </c>
      <c r="O141" s="8">
        <v>118</v>
      </c>
      <c r="R141" s="8">
        <v>10</v>
      </c>
    </row>
    <row r="142" spans="1:18" x14ac:dyDescent="0.2">
      <c r="A142" s="8" t="s">
        <v>136</v>
      </c>
      <c r="B142" s="8" t="s">
        <v>169</v>
      </c>
      <c r="C142" s="8">
        <v>1</v>
      </c>
      <c r="D142" s="9">
        <v>20.75</v>
      </c>
      <c r="E142" s="10">
        <v>17</v>
      </c>
      <c r="F142" s="10">
        <v>47</v>
      </c>
      <c r="G142" s="10">
        <v>29</v>
      </c>
      <c r="H142" s="10">
        <v>5</v>
      </c>
      <c r="I142" s="10">
        <v>2</v>
      </c>
      <c r="J142" s="10">
        <f t="shared" si="6"/>
        <v>64</v>
      </c>
      <c r="K142" s="11">
        <v>81</v>
      </c>
      <c r="L142" s="13"/>
      <c r="M142" s="13"/>
      <c r="N142" s="8">
        <v>77.709999999999994</v>
      </c>
      <c r="O142" s="8">
        <v>126</v>
      </c>
      <c r="R142" s="8">
        <v>11</v>
      </c>
    </row>
    <row r="143" spans="1:18" x14ac:dyDescent="0.2">
      <c r="A143" s="8" t="s">
        <v>144</v>
      </c>
      <c r="B143" s="8" t="s">
        <v>169</v>
      </c>
      <c r="C143" s="8">
        <v>4</v>
      </c>
      <c r="D143" s="9">
        <v>33.900000000000006</v>
      </c>
      <c r="E143" s="10">
        <v>3.0324483775811206</v>
      </c>
      <c r="F143" s="10">
        <v>32.675516224188783</v>
      </c>
      <c r="G143" s="10">
        <v>41.758112094395273</v>
      </c>
      <c r="H143" s="10">
        <v>21.504424778761059</v>
      </c>
      <c r="I143" s="10">
        <v>1.0294985250737461</v>
      </c>
      <c r="J143" s="10">
        <f t="shared" si="6"/>
        <v>35.707964601769902</v>
      </c>
      <c r="K143" s="11">
        <v>133</v>
      </c>
      <c r="L143" s="8">
        <v>0.35</v>
      </c>
      <c r="M143" s="12">
        <v>117</v>
      </c>
      <c r="N143" s="8">
        <v>77</v>
      </c>
      <c r="O143" s="8">
        <v>132</v>
      </c>
      <c r="R143" s="8">
        <v>12</v>
      </c>
    </row>
    <row r="144" spans="1:18" x14ac:dyDescent="0.2">
      <c r="A144" s="8" t="s">
        <v>140</v>
      </c>
      <c r="B144" s="8" t="s">
        <v>169</v>
      </c>
      <c r="C144" s="8">
        <v>1</v>
      </c>
      <c r="D144" s="9">
        <v>10.78</v>
      </c>
      <c r="E144" s="10">
        <v>36</v>
      </c>
      <c r="F144" s="10">
        <v>39</v>
      </c>
      <c r="G144" s="10">
        <v>22</v>
      </c>
      <c r="H144" s="10">
        <v>3</v>
      </c>
      <c r="I144" s="10">
        <v>0</v>
      </c>
      <c r="J144" s="10">
        <f t="shared" si="6"/>
        <v>75</v>
      </c>
      <c r="K144" s="11">
        <v>54</v>
      </c>
      <c r="L144" s="13"/>
      <c r="M144" s="13"/>
      <c r="N144" s="8">
        <v>76.14</v>
      </c>
      <c r="O144" s="8">
        <v>136</v>
      </c>
      <c r="R144" s="8">
        <v>13</v>
      </c>
    </row>
    <row r="145" spans="1:18" x14ac:dyDescent="0.2">
      <c r="A145" s="8" t="s">
        <v>117</v>
      </c>
      <c r="B145" s="8" t="s">
        <v>169</v>
      </c>
      <c r="C145" s="8">
        <v>1</v>
      </c>
      <c r="D145" s="9">
        <v>52.8</v>
      </c>
      <c r="E145" s="10">
        <v>23</v>
      </c>
      <c r="F145" s="10">
        <v>38</v>
      </c>
      <c r="G145" s="10">
        <v>31</v>
      </c>
      <c r="H145" s="10">
        <v>8</v>
      </c>
      <c r="I145" s="10">
        <v>0</v>
      </c>
      <c r="J145" s="10">
        <f t="shared" si="6"/>
        <v>61</v>
      </c>
      <c r="K145" s="11">
        <v>87</v>
      </c>
      <c r="L145" s="13"/>
      <c r="M145" s="13"/>
      <c r="N145" s="8">
        <v>74.569999999999993</v>
      </c>
      <c r="O145" s="8">
        <v>139</v>
      </c>
      <c r="R145" s="8">
        <v>14</v>
      </c>
    </row>
    <row r="146" spans="1:18" x14ac:dyDescent="0.2">
      <c r="A146" s="8" t="s">
        <v>148</v>
      </c>
      <c r="B146" s="8" t="s">
        <v>169</v>
      </c>
      <c r="C146" s="8">
        <v>1</v>
      </c>
      <c r="D146" s="9">
        <v>11.6</v>
      </c>
      <c r="E146" s="10">
        <v>18</v>
      </c>
      <c r="F146" s="10">
        <v>50</v>
      </c>
      <c r="G146" s="10">
        <v>24</v>
      </c>
      <c r="H146" s="10">
        <v>8</v>
      </c>
      <c r="I146" s="10">
        <v>0</v>
      </c>
      <c r="J146" s="10">
        <f t="shared" si="6"/>
        <v>68</v>
      </c>
      <c r="K146" s="11">
        <v>69</v>
      </c>
      <c r="L146" s="13"/>
      <c r="M146" s="13"/>
      <c r="N146" s="8">
        <v>73.709999999999994</v>
      </c>
      <c r="O146" s="8">
        <v>141</v>
      </c>
      <c r="R146" s="8">
        <v>15</v>
      </c>
    </row>
    <row r="147" spans="1:18" x14ac:dyDescent="0.2">
      <c r="A147" s="8" t="s">
        <v>83</v>
      </c>
      <c r="B147" s="8" t="s">
        <v>169</v>
      </c>
      <c r="C147" s="8">
        <v>1</v>
      </c>
      <c r="D147" s="9">
        <v>109.7</v>
      </c>
      <c r="E147" s="10">
        <v>31</v>
      </c>
      <c r="F147" s="10">
        <v>52.000000000000007</v>
      </c>
      <c r="G147" s="10">
        <v>15</v>
      </c>
      <c r="H147" s="10">
        <v>2</v>
      </c>
      <c r="I147" s="10">
        <v>0</v>
      </c>
      <c r="J147" s="10">
        <f t="shared" si="6"/>
        <v>83</v>
      </c>
      <c r="K147" s="11">
        <v>18</v>
      </c>
      <c r="L147" s="13"/>
      <c r="M147" s="13"/>
      <c r="N147" s="8">
        <v>73.430000000000007</v>
      </c>
      <c r="O147" s="8">
        <v>142</v>
      </c>
      <c r="R147" s="8">
        <v>16</v>
      </c>
    </row>
    <row r="149" spans="1:18" x14ac:dyDescent="0.2">
      <c r="A149" s="8" t="s">
        <v>77</v>
      </c>
      <c r="C149" s="8">
        <v>2</v>
      </c>
      <c r="D149" s="9">
        <v>103.09</v>
      </c>
      <c r="E149" s="10">
        <v>49.957706858085167</v>
      </c>
      <c r="F149" s="10">
        <v>41.680764380638287</v>
      </c>
      <c r="G149" s="10">
        <v>7.6913376661169854</v>
      </c>
      <c r="H149" s="10">
        <v>0</v>
      </c>
      <c r="I149" s="10">
        <v>0.67019109515956932</v>
      </c>
      <c r="J149" s="10">
        <f t="shared" ref="J149:J159" si="7">SUM(E149,F149)</f>
        <v>91.638471238723454</v>
      </c>
      <c r="K149" s="11">
        <v>2</v>
      </c>
      <c r="L149" s="12">
        <v>3.25</v>
      </c>
      <c r="M149" s="12">
        <v>1</v>
      </c>
      <c r="N149" s="13"/>
      <c r="O149" s="13"/>
    </row>
    <row r="150" spans="1:18" x14ac:dyDescent="0.2">
      <c r="A150" s="8" t="s">
        <v>61</v>
      </c>
      <c r="C150" s="8">
        <v>3</v>
      </c>
      <c r="D150" s="9">
        <v>223.81</v>
      </c>
      <c r="E150" s="10">
        <v>26.559179661319867</v>
      </c>
      <c r="F150" s="10">
        <v>54.207274027076537</v>
      </c>
      <c r="G150" s="10">
        <v>18.75135159286895</v>
      </c>
      <c r="H150" s="10">
        <v>0.48219471873464098</v>
      </c>
      <c r="I150" s="10">
        <v>0</v>
      </c>
      <c r="J150" s="10">
        <f t="shared" si="7"/>
        <v>80.76645368839641</v>
      </c>
      <c r="K150" s="11">
        <v>32</v>
      </c>
      <c r="L150" s="12">
        <v>1.1399999999999999</v>
      </c>
      <c r="M150" s="8">
        <v>63</v>
      </c>
      <c r="N150" s="13"/>
      <c r="O150" s="13"/>
    </row>
    <row r="151" spans="1:18" x14ac:dyDescent="0.2">
      <c r="A151" s="8" t="s">
        <v>131</v>
      </c>
      <c r="C151" s="8">
        <v>1</v>
      </c>
      <c r="D151" s="9">
        <v>20.9</v>
      </c>
      <c r="E151" s="10">
        <v>22</v>
      </c>
      <c r="F151" s="10">
        <v>68</v>
      </c>
      <c r="G151" s="10">
        <v>10</v>
      </c>
      <c r="H151" s="10">
        <v>0</v>
      </c>
      <c r="I151" s="10">
        <v>0</v>
      </c>
      <c r="J151" s="10">
        <f t="shared" si="7"/>
        <v>90</v>
      </c>
      <c r="K151" s="11">
        <v>4</v>
      </c>
      <c r="L151" s="13"/>
      <c r="M151" s="13"/>
      <c r="N151" s="13"/>
      <c r="O151" s="13"/>
    </row>
    <row r="152" spans="1:18" x14ac:dyDescent="0.2">
      <c r="A152" s="8" t="s">
        <v>118</v>
      </c>
      <c r="C152" s="8">
        <v>2</v>
      </c>
      <c r="D152" s="9">
        <v>35.200000000000003</v>
      </c>
      <c r="E152" s="10">
        <v>31.073863636363633</v>
      </c>
      <c r="F152" s="10">
        <v>48.92613636363636</v>
      </c>
      <c r="G152" s="10">
        <v>18.999999999999996</v>
      </c>
      <c r="H152" s="10">
        <v>1</v>
      </c>
      <c r="I152" s="10">
        <v>0</v>
      </c>
      <c r="J152" s="10">
        <f t="shared" si="7"/>
        <v>80</v>
      </c>
      <c r="K152" s="11">
        <v>36</v>
      </c>
      <c r="L152" s="13"/>
      <c r="M152" s="13"/>
      <c r="N152" s="13"/>
      <c r="O152" s="13"/>
    </row>
    <row r="153" spans="1:18" x14ac:dyDescent="0.2">
      <c r="A153" s="8" t="s">
        <v>79</v>
      </c>
      <c r="C153" s="8">
        <v>1</v>
      </c>
      <c r="D153" s="9">
        <v>98.83</v>
      </c>
      <c r="E153" s="10">
        <v>56</v>
      </c>
      <c r="F153" s="10">
        <v>26</v>
      </c>
      <c r="G153" s="10">
        <v>12</v>
      </c>
      <c r="H153" s="10">
        <v>3</v>
      </c>
      <c r="I153" s="10">
        <v>3</v>
      </c>
      <c r="J153" s="10">
        <f t="shared" si="7"/>
        <v>82</v>
      </c>
      <c r="K153" s="11">
        <v>26</v>
      </c>
      <c r="L153" s="13"/>
      <c r="M153" s="13"/>
      <c r="N153" s="13"/>
      <c r="O153" s="13"/>
    </row>
    <row r="154" spans="1:18" x14ac:dyDescent="0.2">
      <c r="A154" s="8" t="s">
        <v>160</v>
      </c>
      <c r="C154" s="8">
        <v>1</v>
      </c>
      <c r="D154" s="9">
        <v>3</v>
      </c>
      <c r="E154" s="10">
        <v>0</v>
      </c>
      <c r="F154" s="10">
        <v>22</v>
      </c>
      <c r="G154" s="10">
        <v>25</v>
      </c>
      <c r="H154" s="10">
        <v>38</v>
      </c>
      <c r="I154" s="10">
        <v>15</v>
      </c>
      <c r="J154" s="10">
        <f t="shared" si="7"/>
        <v>22</v>
      </c>
      <c r="K154" s="11">
        <v>150</v>
      </c>
      <c r="L154" s="13"/>
      <c r="M154" s="13"/>
      <c r="N154" s="13"/>
      <c r="O154" s="13"/>
    </row>
    <row r="155" spans="1:18" x14ac:dyDescent="0.2">
      <c r="A155" s="8" t="s">
        <v>49</v>
      </c>
      <c r="C155" s="8">
        <v>2</v>
      </c>
      <c r="D155" s="9">
        <v>313.66000000000003</v>
      </c>
      <c r="E155" s="10">
        <v>42.459605942740545</v>
      </c>
      <c r="F155" s="10">
        <v>36.639737295160359</v>
      </c>
      <c r="G155" s="10">
        <v>19.720525409679272</v>
      </c>
      <c r="H155" s="10">
        <v>1</v>
      </c>
      <c r="I155" s="10">
        <v>0.18013135241981762</v>
      </c>
      <c r="J155" s="10">
        <f t="shared" si="7"/>
        <v>79.099343237900911</v>
      </c>
      <c r="K155" s="11">
        <v>39</v>
      </c>
      <c r="L155" s="13"/>
      <c r="M155" s="13"/>
      <c r="N155" s="13"/>
      <c r="O155" s="13"/>
    </row>
    <row r="156" spans="1:18" x14ac:dyDescent="0.2">
      <c r="A156" s="8" t="s">
        <v>157</v>
      </c>
      <c r="C156" s="8">
        <v>1</v>
      </c>
      <c r="D156" s="9">
        <v>5.9</v>
      </c>
      <c r="E156" s="10">
        <v>7</v>
      </c>
      <c r="F156" s="10">
        <v>42</v>
      </c>
      <c r="G156" s="10">
        <v>29.999999999999996</v>
      </c>
      <c r="H156" s="10">
        <v>14.999999999999998</v>
      </c>
      <c r="I156" s="10">
        <v>6.0000000000000009</v>
      </c>
      <c r="J156" s="10">
        <f t="shared" si="7"/>
        <v>49</v>
      </c>
      <c r="K156" s="11">
        <v>116</v>
      </c>
      <c r="L156" s="13"/>
      <c r="M156" s="13"/>
      <c r="N156" s="13"/>
      <c r="O156" s="13"/>
    </row>
    <row r="157" spans="1:18" x14ac:dyDescent="0.2">
      <c r="A157" s="8" t="s">
        <v>100</v>
      </c>
      <c r="C157" s="8">
        <v>1</v>
      </c>
      <c r="D157" s="9">
        <v>59.55</v>
      </c>
      <c r="E157" s="10">
        <v>37</v>
      </c>
      <c r="F157" s="10">
        <v>40</v>
      </c>
      <c r="G157" s="10">
        <v>17</v>
      </c>
      <c r="H157" s="10">
        <v>5.9999999999999991</v>
      </c>
      <c r="I157" s="10">
        <v>0</v>
      </c>
      <c r="J157" s="10">
        <f t="shared" si="7"/>
        <v>77</v>
      </c>
      <c r="K157" s="11">
        <v>46</v>
      </c>
      <c r="L157" s="13"/>
      <c r="M157" s="13"/>
      <c r="N157" s="13"/>
      <c r="O157" s="13"/>
    </row>
    <row r="158" spans="1:18" x14ac:dyDescent="0.2">
      <c r="A158" s="8" t="s">
        <v>99</v>
      </c>
      <c r="C158" s="8">
        <v>1</v>
      </c>
      <c r="D158" s="9">
        <v>57.37</v>
      </c>
      <c r="E158" s="10">
        <v>42</v>
      </c>
      <c r="F158" s="10">
        <v>32</v>
      </c>
      <c r="G158" s="10">
        <v>23</v>
      </c>
      <c r="H158" s="10">
        <v>3</v>
      </c>
      <c r="I158" s="10">
        <v>0</v>
      </c>
      <c r="J158" s="10">
        <f t="shared" si="7"/>
        <v>74</v>
      </c>
      <c r="K158" s="11">
        <v>57</v>
      </c>
      <c r="L158" s="13"/>
      <c r="M158" s="13"/>
      <c r="N158" s="13"/>
      <c r="O158" s="13"/>
    </row>
    <row r="159" spans="1:18" x14ac:dyDescent="0.2">
      <c r="A159" s="8" t="s">
        <v>142</v>
      </c>
      <c r="C159" s="8">
        <v>1</v>
      </c>
      <c r="D159" s="9">
        <v>12.35</v>
      </c>
      <c r="E159" s="10">
        <v>25.999999999999996</v>
      </c>
      <c r="F159" s="10">
        <v>39</v>
      </c>
      <c r="G159" s="10">
        <v>29</v>
      </c>
      <c r="H159" s="10">
        <v>6</v>
      </c>
      <c r="I159" s="10">
        <v>0</v>
      </c>
      <c r="J159" s="10">
        <f t="shared" si="7"/>
        <v>65</v>
      </c>
      <c r="K159" s="11">
        <v>78</v>
      </c>
      <c r="L159" s="13"/>
      <c r="M159" s="13"/>
      <c r="N159" s="13"/>
      <c r="O159" s="13"/>
    </row>
    <row r="161" spans="1:15" x14ac:dyDescent="0.2">
      <c r="A161" s="8" t="s">
        <v>133</v>
      </c>
      <c r="B161" s="8" t="s">
        <v>174</v>
      </c>
      <c r="C161" s="8">
        <v>7</v>
      </c>
      <c r="D161" s="9">
        <v>44.86</v>
      </c>
      <c r="E161" s="10">
        <v>10.863129736959429</v>
      </c>
      <c r="F161" s="10">
        <v>18.93312527864467</v>
      </c>
      <c r="G161" s="10">
        <v>33.026749888542135</v>
      </c>
      <c r="H161" s="10">
        <v>32.139545251894781</v>
      </c>
      <c r="I161" s="10">
        <v>5.0374498439589841</v>
      </c>
      <c r="J161" s="10">
        <f>SUM(E161,F161)</f>
        <v>29.7962550156041</v>
      </c>
      <c r="K161" s="11">
        <v>144</v>
      </c>
      <c r="L161" s="8">
        <v>0.46</v>
      </c>
      <c r="M161" s="8">
        <v>107</v>
      </c>
      <c r="N161" s="8">
        <v>80.709999999999994</v>
      </c>
      <c r="O161" s="8">
        <v>90</v>
      </c>
    </row>
    <row r="162" spans="1:15" x14ac:dyDescent="0.2">
      <c r="A162" s="8" t="s">
        <v>161</v>
      </c>
      <c r="B162" s="8" t="s">
        <v>174</v>
      </c>
      <c r="C162" s="8">
        <v>1</v>
      </c>
      <c r="D162" s="9">
        <v>3</v>
      </c>
      <c r="E162" s="10">
        <v>0</v>
      </c>
      <c r="F162" s="10">
        <v>0</v>
      </c>
      <c r="G162" s="10">
        <v>20</v>
      </c>
      <c r="H162" s="10">
        <v>67</v>
      </c>
      <c r="I162" s="10">
        <v>13</v>
      </c>
      <c r="J162" s="10">
        <f>SUM(E162,F162)</f>
        <v>0</v>
      </c>
      <c r="K162" s="11">
        <v>154</v>
      </c>
      <c r="L162" s="13"/>
      <c r="M162" s="13"/>
      <c r="N162" s="8">
        <v>92.29</v>
      </c>
      <c r="O162" s="8">
        <v>1</v>
      </c>
    </row>
    <row r="163" spans="1:15" x14ac:dyDescent="0.2">
      <c r="A163" s="8" t="s">
        <v>155</v>
      </c>
      <c r="B163" s="8" t="s">
        <v>174</v>
      </c>
      <c r="C163" s="8">
        <v>1</v>
      </c>
      <c r="D163" s="9">
        <v>5</v>
      </c>
      <c r="E163" s="10">
        <v>20</v>
      </c>
      <c r="F163" s="10">
        <v>24</v>
      </c>
      <c r="G163" s="10">
        <v>28</v>
      </c>
      <c r="H163" s="10">
        <v>28</v>
      </c>
      <c r="I163" s="10">
        <v>0</v>
      </c>
      <c r="J163" s="10">
        <f>SUM(E163,F163)</f>
        <v>44</v>
      </c>
      <c r="K163" s="11">
        <v>122</v>
      </c>
      <c r="L163" s="13"/>
      <c r="M163" s="13"/>
      <c r="N163" s="8">
        <v>88.86</v>
      </c>
      <c r="O163" s="8">
        <v>3</v>
      </c>
    </row>
    <row r="164" spans="1:15" s="13" customFormat="1" x14ac:dyDescent="0.2">
      <c r="D164" s="19"/>
      <c r="E164" s="20"/>
      <c r="F164" s="20"/>
      <c r="G164" s="20"/>
      <c r="H164" s="20"/>
      <c r="I164" s="20"/>
      <c r="J164" s="20"/>
      <c r="K164" s="21"/>
    </row>
    <row r="165" spans="1:15" s="13" customFormat="1" x14ac:dyDescent="0.2">
      <c r="D165" s="19"/>
      <c r="E165" s="20"/>
      <c r="F165" s="20"/>
      <c r="G165" s="20"/>
      <c r="H165" s="20"/>
      <c r="I165" s="20"/>
      <c r="J165" s="20"/>
      <c r="K165" s="21"/>
    </row>
  </sheetData>
  <autoFilter ref="A1:R1"/>
  <sortState ref="A132:T147">
    <sortCondition ref="O132:O147"/>
  </sortState>
  <pageMargins left="0.75" right="0.75" top="1" bottom="1" header="0.5" footer="0.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D6A25766B57D4B860E43DB829ADE86" ma:contentTypeVersion="0" ma:contentTypeDescription="Create a new document." ma:contentTypeScope="" ma:versionID="333275c5f4c6d0ba562ebae3ab8a8d7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6397c5048d0f6747e40377c93ed2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C6325F-AFBA-401B-A9AC-F5D3E78985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730B31-6061-430A-B758-1B5A86358F19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EE07B9-279F-4E37-8D01-580DE3BC79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1.Intensity REF rankings &amp; NSS </vt:lpstr>
      <vt:lpstr>2.Organised by TRAC (Intensity)</vt:lpstr>
    </vt:vector>
  </TitlesOfParts>
  <Company>Research Research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Goddard</dc:creator>
  <cp:lastModifiedBy>NUS ORG</cp:lastModifiedBy>
  <dcterms:created xsi:type="dcterms:W3CDTF">2014-12-16T23:42:33Z</dcterms:created>
  <dcterms:modified xsi:type="dcterms:W3CDTF">2015-01-20T16:41:34Z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0x010100AAD6A25766B57D4B860E43DB829ADE86</vt:lpwstr>
  </property>
</Properties>
</file>